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s.19-20-21" sheetId="1" r:id="rId1"/>
    <sheet name="es.22" sheetId="2" r:id="rId2"/>
    <sheet name="Foglio3" sheetId="3" r:id="rId3"/>
    <sheet name="Foglio4" sheetId="4" r:id="rId4"/>
  </sheets>
  <definedNames>
    <definedName name="_xlnm.Print_Area" localSheetId="0">'es.19-20-21'!$A$1:$F$55</definedName>
    <definedName name="_xlnm.Print_Area" localSheetId="1">'es.22'!$A$1:$J$32</definedName>
  </definedNames>
  <calcPr fullCalcOnLoad="1"/>
</workbook>
</file>

<file path=xl/sharedStrings.xml><?xml version="1.0" encoding="utf-8"?>
<sst xmlns="http://schemas.openxmlformats.org/spreadsheetml/2006/main" count="143" uniqueCount="100">
  <si>
    <t>Banca c/c</t>
  </si>
  <si>
    <t>Titoli (BOT)</t>
  </si>
  <si>
    <t>Fatture da ricevere</t>
  </si>
  <si>
    <t xml:space="preserve">Cassa </t>
  </si>
  <si>
    <t>Erario c/ritenute</t>
  </si>
  <si>
    <t>Fatture da emettere</t>
  </si>
  <si>
    <t>Fondo svalutazione crediti commerciali</t>
  </si>
  <si>
    <t>Costi di impianto</t>
  </si>
  <si>
    <t>Fondo ammortamento impianto</t>
  </si>
  <si>
    <t>Depositi cauzionali</t>
  </si>
  <si>
    <t>Partecipazioni di controllo</t>
  </si>
  <si>
    <t>Fondo imposte</t>
  </si>
  <si>
    <t>Ratei attivi</t>
  </si>
  <si>
    <t>Riserva straordinaria</t>
  </si>
  <si>
    <t>Valori bollati</t>
  </si>
  <si>
    <t>Terreni</t>
  </si>
  <si>
    <t>Crediti in contenzioso</t>
  </si>
  <si>
    <t>Debiti tributari</t>
  </si>
  <si>
    <t>Debiti v/fornitori</t>
  </si>
  <si>
    <t>Prestito obbligazionario</t>
  </si>
  <si>
    <t>AB</t>
  </si>
  <si>
    <t>PB</t>
  </si>
  <si>
    <t>(AB)</t>
  </si>
  <si>
    <t>AML</t>
  </si>
  <si>
    <t>(AML)</t>
  </si>
  <si>
    <t>PN</t>
  </si>
  <si>
    <t>PML</t>
  </si>
  <si>
    <t>CLASSE DI APPARTENENZA</t>
  </si>
  <si>
    <t>VOCI PATRIMONIALI</t>
  </si>
  <si>
    <t>SOLUZIONE ESERCIZIO 20 pag.400</t>
  </si>
  <si>
    <t>SOLUZIONE ESERCIZIO 19 pag.399</t>
  </si>
  <si>
    <t>valori bollati</t>
  </si>
  <si>
    <t>Riserva azioni proprie</t>
  </si>
  <si>
    <t>Anticipi da clienti</t>
  </si>
  <si>
    <t>Manutenzione straordinaria</t>
  </si>
  <si>
    <t>erario c/acconti di imposta</t>
  </si>
  <si>
    <t>fondo amm.to impianti</t>
  </si>
  <si>
    <t>Fornitori di impianto</t>
  </si>
  <si>
    <t>Partecipazioni</t>
  </si>
  <si>
    <t>Fondo manutenzioni cicliche</t>
  </si>
  <si>
    <t>Fondo svalutazione partecipazioni</t>
  </si>
  <si>
    <t>ATTIVO A BREVE TERMINE</t>
  </si>
  <si>
    <t>ATTIVO M-L</t>
  </si>
  <si>
    <t>PASSIVO A BREVE</t>
  </si>
  <si>
    <t>PASSIVO M-L</t>
  </si>
  <si>
    <t>CAPITALE NETTO</t>
  </si>
  <si>
    <t>X</t>
  </si>
  <si>
    <t>(X)</t>
  </si>
  <si>
    <t>VOCE DI BILANCIO</t>
  </si>
  <si>
    <t>SOLUZIONE ESERCIZIO 21 pag.401</t>
  </si>
  <si>
    <t>GESTIONE CARATTERISTICA</t>
  </si>
  <si>
    <t>GESTIONE ACCESSORIA</t>
  </si>
  <si>
    <t>GESTIONE FINANZIARIA</t>
  </si>
  <si>
    <t>GESTIONE STRAORDINARIA</t>
  </si>
  <si>
    <t>GESTIONE FISCALE</t>
  </si>
  <si>
    <t>Retribuzione operai</t>
  </si>
  <si>
    <t>Ammortamento disaggio di emissione</t>
  </si>
  <si>
    <t>Perdita su crediti esercizi precedenti</t>
  </si>
  <si>
    <t>Interessi passivi su mutui</t>
  </si>
  <si>
    <t>VOCE DI BILANCIO esercizio 2000</t>
  </si>
  <si>
    <t>Acc.to fondo imposte per rischi di accertamento effettuato nel 1997</t>
  </si>
  <si>
    <t>Plusvalenza da alienazione imm.ni a scopo di ristrutturazione</t>
  </si>
  <si>
    <t>Lavorazioni presso terzi</t>
  </si>
  <si>
    <t>Affitti attivi per immobili civili</t>
  </si>
  <si>
    <t>Acc.to fondo imposte differite di competenza dell'esercizio</t>
  </si>
  <si>
    <t>IRPEG dell'esercizio</t>
  </si>
  <si>
    <t>Cassa e banche</t>
  </si>
  <si>
    <t>Clienti</t>
  </si>
  <si>
    <t>Altre attività a breve</t>
  </si>
  <si>
    <t>Rimanenze</t>
  </si>
  <si>
    <t>ATTIVO A BREVE T.</t>
  </si>
  <si>
    <t>Banche</t>
  </si>
  <si>
    <t>Fornitori</t>
  </si>
  <si>
    <t xml:space="preserve">Altri debiti a breve </t>
  </si>
  <si>
    <t>PASSIVO A BREVE T.</t>
  </si>
  <si>
    <t>CCN</t>
  </si>
  <si>
    <t>Terreni e fabbricati</t>
  </si>
  <si>
    <t>Altre imm.ni materiali</t>
  </si>
  <si>
    <t>F.do amm.to imm.mat.</t>
  </si>
  <si>
    <t>Imm.ni immateriali</t>
  </si>
  <si>
    <t>F.do amm.to imm.immat.</t>
  </si>
  <si>
    <t>F.do svalutazione partec.</t>
  </si>
  <si>
    <t>Altre imm.ni finanziarie</t>
  </si>
  <si>
    <t>Debiti TFR</t>
  </si>
  <si>
    <t>Altre passività a M-L</t>
  </si>
  <si>
    <t>Capitale sociale</t>
  </si>
  <si>
    <t>Altre riserve</t>
  </si>
  <si>
    <t>utile operdita d'esercizio</t>
  </si>
  <si>
    <t>PATRIMONIO NETTO</t>
  </si>
  <si>
    <t>TOTALE CCN+ATT.M-L</t>
  </si>
  <si>
    <t>TOTALE PASSIVO + PN</t>
  </si>
  <si>
    <t>variazioni ccn</t>
  </si>
  <si>
    <t>gestione reddituale</t>
  </si>
  <si>
    <t>variazione CS</t>
  </si>
  <si>
    <t>voci di stato patrimoniale</t>
  </si>
  <si>
    <t>investim./ disinvest.</t>
  </si>
  <si>
    <t>accens./ rimborso mutui</t>
  </si>
  <si>
    <t>pagam.to TFR</t>
  </si>
  <si>
    <t>distribuz. dividendi</t>
  </si>
  <si>
    <t>SOLUZIONE ESERCIZIO N.22 PAG.402-403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</si>
</sst>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41" fontId="2" fillId="0" borderId="0" xfId="16" applyFont="1" applyAlignment="1">
      <alignment/>
    </xf>
    <xf numFmtId="0" fontId="4" fillId="0" borderId="0" xfId="0" applyFont="1" applyAlignment="1">
      <alignment/>
    </xf>
    <xf numFmtId="4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2" fillId="0" borderId="1" xfId="16" applyFont="1" applyBorder="1" applyAlignment="1">
      <alignment/>
    </xf>
    <xf numFmtId="41" fontId="4" fillId="0" borderId="1" xfId="16" applyFont="1" applyBorder="1" applyAlignment="1">
      <alignment/>
    </xf>
    <xf numFmtId="41" fontId="4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1" fontId="4" fillId="2" borderId="3" xfId="16" applyFont="1" applyFill="1" applyBorder="1" applyAlignment="1">
      <alignment/>
    </xf>
    <xf numFmtId="41" fontId="4" fillId="2" borderId="4" xfId="16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41" fontId="1" fillId="3" borderId="1" xfId="16" applyFont="1" applyFill="1" applyBorder="1" applyAlignment="1">
      <alignment/>
    </xf>
    <xf numFmtId="41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14" fontId="1" fillId="0" borderId="1" xfId="16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21">
      <selection activeCell="D32" sqref="D32"/>
    </sheetView>
  </sheetViews>
  <sheetFormatPr defaultColWidth="9.140625" defaultRowHeight="12.75"/>
  <cols>
    <col min="1" max="1" width="33.140625" style="0" customWidth="1"/>
    <col min="2" max="2" width="18.00390625" style="0" customWidth="1"/>
    <col min="3" max="3" width="11.8515625" style="0" customWidth="1"/>
    <col min="4" max="4" width="11.28125" style="0" customWidth="1"/>
    <col min="5" max="5" width="15.28125" style="0" customWidth="1"/>
    <col min="6" max="6" width="11.57421875" style="0" customWidth="1"/>
  </cols>
  <sheetData>
    <row r="1" spans="1:2" ht="12.75">
      <c r="A1" s="43" t="s">
        <v>30</v>
      </c>
      <c r="B1" s="43"/>
    </row>
    <row r="3" spans="1:2" ht="42.75" customHeight="1">
      <c r="A3" s="2" t="s">
        <v>28</v>
      </c>
      <c r="B3" s="3" t="s">
        <v>27</v>
      </c>
    </row>
    <row r="4" spans="1:2" ht="12.75">
      <c r="A4" s="4" t="s">
        <v>0</v>
      </c>
      <c r="B4" s="5" t="s">
        <v>20</v>
      </c>
    </row>
    <row r="5" spans="1:2" ht="12.75">
      <c r="A5" s="4" t="s">
        <v>1</v>
      </c>
      <c r="B5" s="5" t="s">
        <v>20</v>
      </c>
    </row>
    <row r="6" spans="1:2" ht="12.75">
      <c r="A6" s="4" t="s">
        <v>2</v>
      </c>
      <c r="B6" s="5" t="s">
        <v>21</v>
      </c>
    </row>
    <row r="7" spans="1:2" ht="12.75">
      <c r="A7" s="4" t="s">
        <v>3</v>
      </c>
      <c r="B7" s="5" t="s">
        <v>20</v>
      </c>
    </row>
    <row r="8" spans="1:2" ht="12.75">
      <c r="A8" s="4" t="s">
        <v>4</v>
      </c>
      <c r="B8" s="5" t="s">
        <v>21</v>
      </c>
    </row>
    <row r="9" spans="1:2" ht="12.75">
      <c r="A9" s="4" t="s">
        <v>5</v>
      </c>
      <c r="B9" s="5" t="s">
        <v>20</v>
      </c>
    </row>
    <row r="10" spans="1:2" ht="12.75">
      <c r="A10" s="4" t="s">
        <v>6</v>
      </c>
      <c r="B10" s="5" t="s">
        <v>22</v>
      </c>
    </row>
    <row r="11" spans="1:2" ht="12.75">
      <c r="A11" s="4" t="s">
        <v>7</v>
      </c>
      <c r="B11" s="5" t="s">
        <v>23</v>
      </c>
    </row>
    <row r="12" spans="1:2" ht="12.75">
      <c r="A12" s="4" t="s">
        <v>8</v>
      </c>
      <c r="B12" s="5" t="s">
        <v>24</v>
      </c>
    </row>
    <row r="13" spans="1:2" ht="12.75">
      <c r="A13" s="4" t="s">
        <v>9</v>
      </c>
      <c r="B13" s="5" t="s">
        <v>23</v>
      </c>
    </row>
    <row r="14" spans="1:2" ht="12.75">
      <c r="A14" s="4" t="s">
        <v>10</v>
      </c>
      <c r="B14" s="5" t="s">
        <v>23</v>
      </c>
    </row>
    <row r="15" spans="1:2" ht="12.75">
      <c r="A15" s="4" t="s">
        <v>11</v>
      </c>
      <c r="B15" s="5" t="s">
        <v>26</v>
      </c>
    </row>
    <row r="16" spans="1:2" ht="12.75">
      <c r="A16" s="4" t="s">
        <v>12</v>
      </c>
      <c r="B16" s="5" t="s">
        <v>20</v>
      </c>
    </row>
    <row r="17" spans="1:2" ht="12.75">
      <c r="A17" s="4" t="s">
        <v>13</v>
      </c>
      <c r="B17" s="5" t="s">
        <v>25</v>
      </c>
    </row>
    <row r="18" spans="1:2" ht="12.75">
      <c r="A18" s="4" t="s">
        <v>14</v>
      </c>
      <c r="B18" s="5" t="s">
        <v>20</v>
      </c>
    </row>
    <row r="19" spans="1:2" ht="12.75">
      <c r="A19" s="4" t="s">
        <v>15</v>
      </c>
      <c r="B19" s="5" t="s">
        <v>23</v>
      </c>
    </row>
    <row r="20" spans="1:2" ht="12.75">
      <c r="A20" s="4" t="s">
        <v>16</v>
      </c>
      <c r="B20" s="5" t="s">
        <v>23</v>
      </c>
    </row>
    <row r="21" spans="1:2" ht="12.75">
      <c r="A21" s="4" t="s">
        <v>17</v>
      </c>
      <c r="B21" s="5" t="s">
        <v>21</v>
      </c>
    </row>
    <row r="22" spans="1:2" ht="12.75">
      <c r="A22" s="4" t="s">
        <v>18</v>
      </c>
      <c r="B22" s="5" t="s">
        <v>21</v>
      </c>
    </row>
    <row r="23" spans="1:2" ht="12.75">
      <c r="A23" s="4" t="s">
        <v>19</v>
      </c>
      <c r="B23" s="5" t="s">
        <v>26</v>
      </c>
    </row>
    <row r="24" spans="1:2" ht="9.75" customHeight="1">
      <c r="A24" s="1"/>
      <c r="B24" s="1"/>
    </row>
    <row r="25" spans="1:6" ht="18.75" customHeight="1">
      <c r="A25" s="43" t="s">
        <v>29</v>
      </c>
      <c r="B25" s="43"/>
      <c r="C25" s="43"/>
      <c r="D25" s="43"/>
      <c r="E25" s="43"/>
      <c r="F25" s="43"/>
    </row>
    <row r="26" spans="1:2" ht="6" customHeight="1">
      <c r="A26" s="6"/>
      <c r="B26" s="6"/>
    </row>
    <row r="27" spans="1:7" ht="24">
      <c r="A27" s="3" t="s">
        <v>48</v>
      </c>
      <c r="B27" s="3" t="s">
        <v>41</v>
      </c>
      <c r="C27" s="3" t="s">
        <v>42</v>
      </c>
      <c r="D27" s="3" t="s">
        <v>43</v>
      </c>
      <c r="E27" s="3" t="s">
        <v>44</v>
      </c>
      <c r="F27" s="3" t="s">
        <v>45</v>
      </c>
      <c r="G27" s="7"/>
    </row>
    <row r="28" spans="1:6" ht="12.75">
      <c r="A28" s="4" t="s">
        <v>31</v>
      </c>
      <c r="B28" s="9" t="s">
        <v>46</v>
      </c>
      <c r="C28" s="9"/>
      <c r="D28" s="9"/>
      <c r="E28" s="9"/>
      <c r="F28" s="9"/>
    </row>
    <row r="29" spans="1:6" ht="12.75">
      <c r="A29" s="4" t="s">
        <v>32</v>
      </c>
      <c r="B29" s="9"/>
      <c r="C29" s="9"/>
      <c r="D29" s="9"/>
      <c r="E29" s="9"/>
      <c r="F29" s="9" t="s">
        <v>46</v>
      </c>
    </row>
    <row r="30" spans="1:6" ht="12.75">
      <c r="A30" s="4" t="s">
        <v>11</v>
      </c>
      <c r="B30" s="9"/>
      <c r="C30" s="9"/>
      <c r="D30" s="9"/>
      <c r="E30" s="9" t="s">
        <v>46</v>
      </c>
      <c r="F30" s="9"/>
    </row>
    <row r="31" spans="1:6" ht="12.75">
      <c r="A31" s="4" t="s">
        <v>33</v>
      </c>
      <c r="B31" s="9"/>
      <c r="C31" s="9"/>
      <c r="D31" s="9" t="s">
        <v>46</v>
      </c>
      <c r="E31" s="9"/>
      <c r="F31" s="9"/>
    </row>
    <row r="32" spans="1:6" ht="12.75">
      <c r="A32" s="4" t="s">
        <v>34</v>
      </c>
      <c r="B32" s="9"/>
      <c r="C32" s="9" t="s">
        <v>46</v>
      </c>
      <c r="D32" s="9"/>
      <c r="E32" s="9"/>
      <c r="F32" s="9"/>
    </row>
    <row r="33" spans="1:6" ht="12.75">
      <c r="A33" s="4" t="s">
        <v>35</v>
      </c>
      <c r="B33" s="9" t="s">
        <v>46</v>
      </c>
      <c r="C33" s="9"/>
      <c r="D33" s="9"/>
      <c r="E33" s="9"/>
      <c r="F33" s="9"/>
    </row>
    <row r="34" spans="1:6" ht="12.75">
      <c r="A34" s="4" t="s">
        <v>36</v>
      </c>
      <c r="B34" s="9"/>
      <c r="C34" s="9" t="s">
        <v>47</v>
      </c>
      <c r="D34" s="9"/>
      <c r="E34" s="9"/>
      <c r="F34" s="9"/>
    </row>
    <row r="35" spans="1:6" ht="12.75">
      <c r="A35" s="4" t="s">
        <v>15</v>
      </c>
      <c r="B35" s="9"/>
      <c r="C35" s="9" t="s">
        <v>46</v>
      </c>
      <c r="D35" s="9"/>
      <c r="E35" s="9"/>
      <c r="F35" s="9"/>
    </row>
    <row r="36" spans="1:6" ht="12.75">
      <c r="A36" s="4" t="s">
        <v>9</v>
      </c>
      <c r="B36" s="9"/>
      <c r="C36" s="9" t="s">
        <v>46</v>
      </c>
      <c r="D36" s="9"/>
      <c r="E36" s="9"/>
      <c r="F36" s="9"/>
    </row>
    <row r="37" spans="1:6" ht="12.75">
      <c r="A37" s="10" t="s">
        <v>7</v>
      </c>
      <c r="B37" s="9"/>
      <c r="C37" s="9" t="s">
        <v>46</v>
      </c>
      <c r="D37" s="9"/>
      <c r="E37" s="9"/>
      <c r="F37" s="9"/>
    </row>
    <row r="38" spans="1:6" ht="12.75">
      <c r="A38" s="10" t="s">
        <v>37</v>
      </c>
      <c r="B38" s="9"/>
      <c r="C38" s="9"/>
      <c r="D38" s="9" t="s">
        <v>46</v>
      </c>
      <c r="E38" s="9"/>
      <c r="F38" s="9"/>
    </row>
    <row r="39" spans="1:6" ht="12.75">
      <c r="A39" s="10" t="s">
        <v>38</v>
      </c>
      <c r="B39" s="9"/>
      <c r="C39" s="9" t="s">
        <v>46</v>
      </c>
      <c r="D39" s="9"/>
      <c r="E39" s="9"/>
      <c r="F39" s="9"/>
    </row>
    <row r="40" spans="1:6" ht="12.75">
      <c r="A40" s="10" t="s">
        <v>39</v>
      </c>
      <c r="B40" s="9"/>
      <c r="C40" s="9"/>
      <c r="D40" s="9"/>
      <c r="E40" s="9" t="s">
        <v>46</v>
      </c>
      <c r="F40" s="9"/>
    </row>
    <row r="41" spans="1:6" ht="12.75">
      <c r="A41" s="10" t="s">
        <v>40</v>
      </c>
      <c r="B41" s="9"/>
      <c r="C41" s="9" t="s">
        <v>47</v>
      </c>
      <c r="D41" s="9"/>
      <c r="E41" s="9"/>
      <c r="F41" s="9"/>
    </row>
    <row r="42" spans="2:6" ht="12.75">
      <c r="B42" s="8"/>
      <c r="C42" s="8"/>
      <c r="D42" s="8"/>
      <c r="E42" s="8"/>
      <c r="F42" s="8"/>
    </row>
    <row r="43" spans="1:6" ht="12.75">
      <c r="A43" s="43" t="s">
        <v>49</v>
      </c>
      <c r="B43" s="43"/>
      <c r="C43" s="43"/>
      <c r="D43" s="43"/>
      <c r="E43" s="43"/>
      <c r="F43" s="43"/>
    </row>
    <row r="45" spans="1:6" ht="24">
      <c r="A45" s="3" t="s">
        <v>59</v>
      </c>
      <c r="B45" s="3" t="s">
        <v>50</v>
      </c>
      <c r="C45" s="3" t="s">
        <v>51</v>
      </c>
      <c r="D45" s="3" t="s">
        <v>52</v>
      </c>
      <c r="E45" s="3" t="s">
        <v>53</v>
      </c>
      <c r="F45" s="3" t="s">
        <v>54</v>
      </c>
    </row>
    <row r="46" spans="1:6" ht="12.75">
      <c r="A46" s="11" t="s">
        <v>55</v>
      </c>
      <c r="B46" s="12" t="s">
        <v>46</v>
      </c>
      <c r="C46" s="12"/>
      <c r="D46" s="12"/>
      <c r="E46" s="12"/>
      <c r="F46" s="12"/>
    </row>
    <row r="47" spans="1:6" ht="12.75">
      <c r="A47" s="11" t="s">
        <v>56</v>
      </c>
      <c r="B47" s="12"/>
      <c r="C47" s="12"/>
      <c r="D47" s="12" t="s">
        <v>46</v>
      </c>
      <c r="E47" s="12"/>
      <c r="F47" s="12"/>
    </row>
    <row r="48" spans="1:6" ht="12.75">
      <c r="A48" s="11" t="s">
        <v>57</v>
      </c>
      <c r="B48" s="12"/>
      <c r="C48" s="12"/>
      <c r="D48" s="12"/>
      <c r="E48" s="12" t="s">
        <v>46</v>
      </c>
      <c r="F48" s="12"/>
    </row>
    <row r="49" spans="1:6" ht="12.75">
      <c r="A49" s="11" t="s">
        <v>58</v>
      </c>
      <c r="B49" s="12"/>
      <c r="C49" s="12"/>
      <c r="D49" s="12" t="s">
        <v>46</v>
      </c>
      <c r="E49" s="12"/>
      <c r="F49" s="12"/>
    </row>
    <row r="50" spans="1:6" ht="24">
      <c r="A50" s="11" t="s">
        <v>60</v>
      </c>
      <c r="B50" s="12"/>
      <c r="C50" s="12"/>
      <c r="D50" s="12"/>
      <c r="E50" s="12" t="s">
        <v>46</v>
      </c>
      <c r="F50" s="12"/>
    </row>
    <row r="51" spans="1:6" ht="24">
      <c r="A51" s="11" t="s">
        <v>61</v>
      </c>
      <c r="B51" s="12"/>
      <c r="C51" s="12"/>
      <c r="D51" s="12"/>
      <c r="E51" s="12" t="s">
        <v>46</v>
      </c>
      <c r="F51" s="12"/>
    </row>
    <row r="52" spans="1:6" ht="12.75">
      <c r="A52" s="11" t="s">
        <v>62</v>
      </c>
      <c r="B52" s="12" t="s">
        <v>46</v>
      </c>
      <c r="C52" s="12"/>
      <c r="D52" s="12"/>
      <c r="E52" s="12"/>
      <c r="F52" s="12"/>
    </row>
    <row r="53" spans="1:6" ht="12.75">
      <c r="A53" s="11" t="s">
        <v>63</v>
      </c>
      <c r="B53" s="12"/>
      <c r="C53" s="12" t="s">
        <v>46</v>
      </c>
      <c r="D53" s="12"/>
      <c r="E53" s="12"/>
      <c r="F53" s="12"/>
    </row>
    <row r="54" spans="1:6" ht="24">
      <c r="A54" s="11" t="s">
        <v>64</v>
      </c>
      <c r="B54" s="12"/>
      <c r="C54" s="12"/>
      <c r="D54" s="12"/>
      <c r="E54" s="12"/>
      <c r="F54" s="12" t="s">
        <v>46</v>
      </c>
    </row>
    <row r="55" spans="1:6" ht="12.75">
      <c r="A55" s="11" t="s">
        <v>65</v>
      </c>
      <c r="B55" s="12"/>
      <c r="C55" s="12"/>
      <c r="D55" s="12"/>
      <c r="E55" s="12"/>
      <c r="F55" s="12" t="s">
        <v>46</v>
      </c>
    </row>
  </sheetData>
  <mergeCells count="3">
    <mergeCell ref="A1:B1"/>
    <mergeCell ref="A25:F25"/>
    <mergeCell ref="A43:F43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21" sqref="B21"/>
    </sheetView>
  </sheetViews>
  <sheetFormatPr defaultColWidth="9.140625" defaultRowHeight="12.75"/>
  <cols>
    <col min="1" max="1" width="19.421875" style="1" customWidth="1"/>
    <col min="2" max="2" width="9.140625" style="13" customWidth="1"/>
    <col min="3" max="9" width="9.140625" style="1" customWidth="1"/>
    <col min="10" max="10" width="9.140625" style="13" customWidth="1"/>
    <col min="11" max="16384" width="9.140625" style="1" customWidth="1"/>
  </cols>
  <sheetData>
    <row r="1" spans="1:10" ht="14.25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</row>
    <row r="2" ht="6" customHeight="1"/>
    <row r="3" spans="1:10" ht="42" customHeight="1">
      <c r="A3" s="41" t="s">
        <v>94</v>
      </c>
      <c r="B3" s="42">
        <v>36525</v>
      </c>
      <c r="C3" s="3" t="s">
        <v>92</v>
      </c>
      <c r="D3" s="3" t="s">
        <v>95</v>
      </c>
      <c r="E3" s="3" t="s">
        <v>96</v>
      </c>
      <c r="F3" s="3" t="s">
        <v>97</v>
      </c>
      <c r="G3" s="3" t="s">
        <v>93</v>
      </c>
      <c r="H3" s="3" t="s">
        <v>98</v>
      </c>
      <c r="I3" s="3" t="s">
        <v>91</v>
      </c>
      <c r="J3" s="42">
        <v>36891</v>
      </c>
    </row>
    <row r="4" spans="1:10" ht="12">
      <c r="A4" s="4" t="s">
        <v>66</v>
      </c>
      <c r="B4" s="18">
        <v>66</v>
      </c>
      <c r="C4" s="25"/>
      <c r="D4" s="26"/>
      <c r="E4" s="26"/>
      <c r="F4" s="26"/>
      <c r="G4" s="26"/>
      <c r="H4" s="27"/>
      <c r="I4" s="15">
        <f>J4-B4</f>
        <v>25</v>
      </c>
      <c r="J4" s="18">
        <v>91</v>
      </c>
    </row>
    <row r="5" spans="1:10" ht="12">
      <c r="A5" s="4" t="s">
        <v>67</v>
      </c>
      <c r="B5" s="18">
        <v>10464</v>
      </c>
      <c r="C5" s="28"/>
      <c r="D5" s="29"/>
      <c r="E5" s="29"/>
      <c r="F5" s="29"/>
      <c r="G5" s="29"/>
      <c r="H5" s="30"/>
      <c r="I5" s="15">
        <f aca="true" t="shared" si="0" ref="I5:I13">J5-B5</f>
        <v>-2188</v>
      </c>
      <c r="J5" s="18">
        <v>8276</v>
      </c>
    </row>
    <row r="6" spans="1:10" ht="12">
      <c r="A6" s="4" t="s">
        <v>68</v>
      </c>
      <c r="B6" s="18">
        <v>39</v>
      </c>
      <c r="C6" s="28"/>
      <c r="D6" s="29"/>
      <c r="E6" s="29"/>
      <c r="F6" s="29"/>
      <c r="G6" s="29"/>
      <c r="H6" s="30"/>
      <c r="I6" s="15">
        <f t="shared" si="0"/>
        <v>600</v>
      </c>
      <c r="J6" s="18">
        <v>639</v>
      </c>
    </row>
    <row r="7" spans="1:10" ht="12">
      <c r="A7" s="4" t="s">
        <v>69</v>
      </c>
      <c r="B7" s="18">
        <f>1287+9</f>
        <v>1296</v>
      </c>
      <c r="C7" s="28"/>
      <c r="D7" s="29"/>
      <c r="E7" s="29"/>
      <c r="F7" s="29"/>
      <c r="G7" s="29"/>
      <c r="H7" s="30"/>
      <c r="I7" s="15">
        <f t="shared" si="0"/>
        <v>-61</v>
      </c>
      <c r="J7" s="18">
        <f>1223+12</f>
        <v>1235</v>
      </c>
    </row>
    <row r="8" spans="1:11" ht="12">
      <c r="A8" s="40" t="s">
        <v>70</v>
      </c>
      <c r="B8" s="19">
        <f>SUM(B4:B7)</f>
        <v>11865</v>
      </c>
      <c r="C8" s="31"/>
      <c r="D8" s="32"/>
      <c r="E8" s="32"/>
      <c r="F8" s="32"/>
      <c r="G8" s="32"/>
      <c r="H8" s="33"/>
      <c r="I8" s="20">
        <f t="shared" si="0"/>
        <v>-1624</v>
      </c>
      <c r="J8" s="19">
        <f>SUM(J4:J7)</f>
        <v>10241</v>
      </c>
      <c r="K8" s="14"/>
    </row>
    <row r="9" spans="1:10" ht="12">
      <c r="A9" s="4" t="s">
        <v>71</v>
      </c>
      <c r="B9" s="18">
        <v>2082</v>
      </c>
      <c r="C9" s="28"/>
      <c r="D9" s="29"/>
      <c r="E9" s="29"/>
      <c r="F9" s="29"/>
      <c r="G9" s="29"/>
      <c r="H9" s="30"/>
      <c r="I9" s="15">
        <f t="shared" si="0"/>
        <v>-918</v>
      </c>
      <c r="J9" s="18">
        <v>1164</v>
      </c>
    </row>
    <row r="10" spans="1:10" ht="12">
      <c r="A10" s="4" t="s">
        <v>72</v>
      </c>
      <c r="B10" s="18">
        <v>5946</v>
      </c>
      <c r="C10" s="28"/>
      <c r="D10" s="29"/>
      <c r="E10" s="29"/>
      <c r="F10" s="29"/>
      <c r="G10" s="29"/>
      <c r="H10" s="30"/>
      <c r="I10" s="15">
        <f t="shared" si="0"/>
        <v>-388</v>
      </c>
      <c r="J10" s="18">
        <v>5558</v>
      </c>
    </row>
    <row r="11" spans="1:10" ht="12">
      <c r="A11" s="4" t="s">
        <v>11</v>
      </c>
      <c r="B11" s="18">
        <v>13</v>
      </c>
      <c r="C11" s="28"/>
      <c r="D11" s="29"/>
      <c r="E11" s="29"/>
      <c r="F11" s="29"/>
      <c r="G11" s="29"/>
      <c r="H11" s="30"/>
      <c r="I11" s="15">
        <f t="shared" si="0"/>
        <v>-6</v>
      </c>
      <c r="J11" s="18">
        <v>7</v>
      </c>
    </row>
    <row r="12" spans="1:10" ht="12">
      <c r="A12" s="4" t="s">
        <v>73</v>
      </c>
      <c r="B12" s="18">
        <v>4108</v>
      </c>
      <c r="C12" s="28"/>
      <c r="D12" s="29"/>
      <c r="E12" s="29"/>
      <c r="F12" s="29"/>
      <c r="G12" s="29"/>
      <c r="H12" s="30"/>
      <c r="I12" s="15">
        <f t="shared" si="0"/>
        <v>-419</v>
      </c>
      <c r="J12" s="18">
        <v>3689</v>
      </c>
    </row>
    <row r="13" spans="1:11" ht="12">
      <c r="A13" s="4" t="s">
        <v>74</v>
      </c>
      <c r="B13" s="19">
        <f>SUM(B9:B12)</f>
        <v>12149</v>
      </c>
      <c r="C13" s="34"/>
      <c r="D13" s="35"/>
      <c r="E13" s="35"/>
      <c r="F13" s="35"/>
      <c r="G13" s="35"/>
      <c r="H13" s="36"/>
      <c r="I13" s="20">
        <f t="shared" si="0"/>
        <v>-1731</v>
      </c>
      <c r="J13" s="19">
        <f>SUM(J9:J12)</f>
        <v>10418</v>
      </c>
      <c r="K13" s="16"/>
    </row>
    <row r="14" spans="1:11" ht="12">
      <c r="A14" s="39" t="s">
        <v>75</v>
      </c>
      <c r="B14" s="37">
        <f>B8-B13</f>
        <v>-284</v>
      </c>
      <c r="C14" s="38">
        <f>C30+C27-C22-C18-C16-C15</f>
        <v>1529</v>
      </c>
      <c r="D14" s="39">
        <f>-(D22+D18)</f>
        <v>-952</v>
      </c>
      <c r="E14" s="39">
        <v>-17</v>
      </c>
      <c r="F14" s="39">
        <v>-204</v>
      </c>
      <c r="G14" s="39">
        <v>-249</v>
      </c>
      <c r="H14" s="39">
        <v>0</v>
      </c>
      <c r="I14" s="37">
        <f>I8-I13</f>
        <v>107</v>
      </c>
      <c r="J14" s="37">
        <f>J8-J13</f>
        <v>-177</v>
      </c>
      <c r="K14" s="17">
        <f>SUM(B14:H14)</f>
        <v>-177</v>
      </c>
    </row>
    <row r="15" spans="1:11" ht="12">
      <c r="A15" s="4" t="s">
        <v>76</v>
      </c>
      <c r="B15" s="18">
        <v>3059</v>
      </c>
      <c r="C15" s="4">
        <v>-196</v>
      </c>
      <c r="D15" s="4"/>
      <c r="E15" s="4"/>
      <c r="F15" s="4"/>
      <c r="G15" s="4"/>
      <c r="H15" s="4"/>
      <c r="I15" s="21"/>
      <c r="J15" s="18">
        <v>2863</v>
      </c>
      <c r="K15" s="17">
        <f>SUM(B15:I15)</f>
        <v>2863</v>
      </c>
    </row>
    <row r="16" spans="1:11" ht="12">
      <c r="A16" s="4" t="s">
        <v>77</v>
      </c>
      <c r="B16" s="18">
        <v>246</v>
      </c>
      <c r="C16" s="4">
        <v>-41</v>
      </c>
      <c r="D16" s="4"/>
      <c r="E16" s="4"/>
      <c r="F16" s="4"/>
      <c r="G16" s="4"/>
      <c r="H16" s="4"/>
      <c r="I16" s="22"/>
      <c r="J16" s="18">
        <v>205</v>
      </c>
      <c r="K16" s="17">
        <f aca="true" t="shared" si="1" ref="K16:K32">SUM(B16:I16)</f>
        <v>205</v>
      </c>
    </row>
    <row r="17" spans="1:11" ht="12">
      <c r="A17" s="4" t="s">
        <v>78</v>
      </c>
      <c r="B17" s="18">
        <v>0</v>
      </c>
      <c r="C17" s="4"/>
      <c r="D17" s="4"/>
      <c r="E17" s="4"/>
      <c r="F17" s="4"/>
      <c r="G17" s="4"/>
      <c r="H17" s="4"/>
      <c r="I17" s="22"/>
      <c r="J17" s="18">
        <v>0</v>
      </c>
      <c r="K17" s="17">
        <f t="shared" si="1"/>
        <v>0</v>
      </c>
    </row>
    <row r="18" spans="1:11" ht="12">
      <c r="A18" s="4" t="s">
        <v>79</v>
      </c>
      <c r="B18" s="18">
        <v>45</v>
      </c>
      <c r="C18" s="4">
        <v>-20</v>
      </c>
      <c r="D18" s="4">
        <v>22</v>
      </c>
      <c r="E18" s="4"/>
      <c r="F18" s="4"/>
      <c r="G18" s="4"/>
      <c r="H18" s="4"/>
      <c r="I18" s="22"/>
      <c r="J18" s="18">
        <v>47</v>
      </c>
      <c r="K18" s="17">
        <f t="shared" si="1"/>
        <v>47</v>
      </c>
    </row>
    <row r="19" spans="1:11" ht="12">
      <c r="A19" s="4" t="s">
        <v>80</v>
      </c>
      <c r="B19" s="18">
        <v>0</v>
      </c>
      <c r="C19" s="4"/>
      <c r="D19" s="4"/>
      <c r="E19" s="4"/>
      <c r="F19" s="4"/>
      <c r="G19" s="4"/>
      <c r="H19" s="4"/>
      <c r="I19" s="22"/>
      <c r="J19" s="18">
        <v>0</v>
      </c>
      <c r="K19" s="17">
        <f t="shared" si="1"/>
        <v>0</v>
      </c>
    </row>
    <row r="20" spans="1:11" ht="12">
      <c r="A20" s="4" t="s">
        <v>38</v>
      </c>
      <c r="B20" s="18">
        <v>335</v>
      </c>
      <c r="C20" s="4"/>
      <c r="D20" s="4"/>
      <c r="E20" s="4"/>
      <c r="F20" s="4"/>
      <c r="G20" s="4"/>
      <c r="H20" s="4"/>
      <c r="I20" s="22"/>
      <c r="J20" s="18">
        <v>335</v>
      </c>
      <c r="K20" s="17">
        <f t="shared" si="1"/>
        <v>335</v>
      </c>
    </row>
    <row r="21" spans="1:11" ht="12">
      <c r="A21" s="4" t="s">
        <v>81</v>
      </c>
      <c r="B21" s="18">
        <v>0</v>
      </c>
      <c r="C21" s="4"/>
      <c r="D21" s="4"/>
      <c r="E21" s="4"/>
      <c r="F21" s="4"/>
      <c r="G21" s="4"/>
      <c r="H21" s="4"/>
      <c r="I21" s="22"/>
      <c r="J21" s="18">
        <v>0</v>
      </c>
      <c r="K21" s="17">
        <f t="shared" si="1"/>
        <v>0</v>
      </c>
    </row>
    <row r="22" spans="1:11" ht="12">
      <c r="A22" s="4" t="s">
        <v>82</v>
      </c>
      <c r="B22" s="18">
        <v>629</v>
      </c>
      <c r="C22" s="4">
        <v>-187</v>
      </c>
      <c r="D22" s="4">
        <v>930</v>
      </c>
      <c r="E22" s="4"/>
      <c r="F22" s="4"/>
      <c r="G22" s="4"/>
      <c r="H22" s="4"/>
      <c r="I22" s="22"/>
      <c r="J22" s="18">
        <v>1372</v>
      </c>
      <c r="K22" s="17">
        <f t="shared" si="1"/>
        <v>1372</v>
      </c>
    </row>
    <row r="23" spans="1:11" ht="12">
      <c r="A23" s="40" t="s">
        <v>42</v>
      </c>
      <c r="B23" s="19">
        <f>SUM(B15:B22)</f>
        <v>4314</v>
      </c>
      <c r="C23" s="19">
        <f aca="true" t="shared" si="2" ref="C23:H23">SUM(C15:C22)</f>
        <v>-444</v>
      </c>
      <c r="D23" s="19">
        <f t="shared" si="2"/>
        <v>952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23"/>
      <c r="J23" s="19">
        <f>SUM(J15:J22)</f>
        <v>4822</v>
      </c>
      <c r="K23" s="17">
        <f t="shared" si="1"/>
        <v>4822</v>
      </c>
    </row>
    <row r="24" spans="1:11" ht="12">
      <c r="A24" s="40" t="s">
        <v>89</v>
      </c>
      <c r="B24" s="19">
        <f>B14+B23</f>
        <v>4030</v>
      </c>
      <c r="C24" s="19">
        <f aca="true" t="shared" si="3" ref="C24:H24">C14+C23</f>
        <v>1085</v>
      </c>
      <c r="D24" s="19">
        <f t="shared" si="3"/>
        <v>0</v>
      </c>
      <c r="E24" s="19">
        <f t="shared" si="3"/>
        <v>-17</v>
      </c>
      <c r="F24" s="19">
        <f t="shared" si="3"/>
        <v>-204</v>
      </c>
      <c r="G24" s="19">
        <f t="shared" si="3"/>
        <v>-249</v>
      </c>
      <c r="H24" s="19">
        <f t="shared" si="3"/>
        <v>0</v>
      </c>
      <c r="I24" s="23"/>
      <c r="J24" s="19">
        <f>J14+J23</f>
        <v>4645</v>
      </c>
      <c r="K24" s="17">
        <f t="shared" si="1"/>
        <v>4645</v>
      </c>
    </row>
    <row r="25" spans="1:11" ht="12">
      <c r="A25" s="4" t="s">
        <v>83</v>
      </c>
      <c r="B25" s="18">
        <v>650</v>
      </c>
      <c r="C25" s="4">
        <v>300</v>
      </c>
      <c r="D25" s="4"/>
      <c r="E25" s="4"/>
      <c r="F25" s="4">
        <v>-204</v>
      </c>
      <c r="G25" s="4"/>
      <c r="H25" s="4"/>
      <c r="I25" s="22"/>
      <c r="J25" s="18">
        <v>746</v>
      </c>
      <c r="K25" s="17">
        <f t="shared" si="1"/>
        <v>746</v>
      </c>
    </row>
    <row r="26" spans="1:11" ht="12">
      <c r="A26" s="4" t="s">
        <v>84</v>
      </c>
      <c r="B26" s="18">
        <v>34</v>
      </c>
      <c r="C26" s="4"/>
      <c r="D26" s="4"/>
      <c r="E26" s="4">
        <v>-17</v>
      </c>
      <c r="F26" s="4"/>
      <c r="G26" s="4"/>
      <c r="H26" s="4"/>
      <c r="I26" s="22"/>
      <c r="J26" s="18">
        <v>17</v>
      </c>
      <c r="K26" s="17">
        <f t="shared" si="1"/>
        <v>17</v>
      </c>
    </row>
    <row r="27" spans="1:11" ht="12">
      <c r="A27" s="40" t="s">
        <v>44</v>
      </c>
      <c r="B27" s="19">
        <f>SUM(B25:B26)</f>
        <v>684</v>
      </c>
      <c r="C27" s="19">
        <f aca="true" t="shared" si="4" ref="C27:H27">SUM(C25:C26)</f>
        <v>300</v>
      </c>
      <c r="D27" s="19">
        <f t="shared" si="4"/>
        <v>0</v>
      </c>
      <c r="E27" s="19">
        <f t="shared" si="4"/>
        <v>-17</v>
      </c>
      <c r="F27" s="19">
        <f t="shared" si="4"/>
        <v>-204</v>
      </c>
      <c r="G27" s="19">
        <f t="shared" si="4"/>
        <v>0</v>
      </c>
      <c r="H27" s="19">
        <f t="shared" si="4"/>
        <v>0</v>
      </c>
      <c r="I27" s="23"/>
      <c r="J27" s="19">
        <f>SUM(J25:J26)</f>
        <v>763</v>
      </c>
      <c r="K27" s="17">
        <f t="shared" si="1"/>
        <v>763</v>
      </c>
    </row>
    <row r="28" spans="1:11" ht="12">
      <c r="A28" s="4" t="s">
        <v>85</v>
      </c>
      <c r="B28" s="18">
        <v>2537</v>
      </c>
      <c r="C28" s="4"/>
      <c r="D28" s="4"/>
      <c r="E28" s="4"/>
      <c r="F28" s="4"/>
      <c r="G28" s="4">
        <v>-1637</v>
      </c>
      <c r="H28" s="4"/>
      <c r="I28" s="22"/>
      <c r="J28" s="18">
        <v>900</v>
      </c>
      <c r="K28" s="17">
        <f t="shared" si="1"/>
        <v>900</v>
      </c>
    </row>
    <row r="29" spans="1:11" ht="12">
      <c r="A29" s="4" t="s">
        <v>86</v>
      </c>
      <c r="B29" s="18">
        <v>0</v>
      </c>
      <c r="C29" s="4"/>
      <c r="D29" s="4"/>
      <c r="E29" s="4"/>
      <c r="F29" s="4"/>
      <c r="G29" s="4">
        <v>1388</v>
      </c>
      <c r="H29" s="4">
        <v>809</v>
      </c>
      <c r="I29" s="22"/>
      <c r="J29" s="18">
        <v>2197</v>
      </c>
      <c r="K29" s="17">
        <f t="shared" si="1"/>
        <v>2197</v>
      </c>
    </row>
    <row r="30" spans="1:11" ht="12">
      <c r="A30" s="4" t="s">
        <v>87</v>
      </c>
      <c r="B30" s="18">
        <v>809</v>
      </c>
      <c r="C30" s="4">
        <v>785</v>
      </c>
      <c r="D30" s="4"/>
      <c r="E30" s="4"/>
      <c r="F30" s="4"/>
      <c r="G30" s="4"/>
      <c r="H30" s="4">
        <v>-809</v>
      </c>
      <c r="I30" s="22"/>
      <c r="J30" s="18">
        <v>785</v>
      </c>
      <c r="K30" s="17">
        <f t="shared" si="1"/>
        <v>785</v>
      </c>
    </row>
    <row r="31" spans="1:11" ht="12">
      <c r="A31" s="40" t="s">
        <v>88</v>
      </c>
      <c r="B31" s="19">
        <f aca="true" t="shared" si="5" ref="B31:H31">SUM(B28:B30)</f>
        <v>3346</v>
      </c>
      <c r="C31" s="19">
        <f t="shared" si="5"/>
        <v>785</v>
      </c>
      <c r="D31" s="19">
        <f t="shared" si="5"/>
        <v>0</v>
      </c>
      <c r="E31" s="19">
        <f t="shared" si="5"/>
        <v>0</v>
      </c>
      <c r="F31" s="19">
        <f t="shared" si="5"/>
        <v>0</v>
      </c>
      <c r="G31" s="19">
        <f t="shared" si="5"/>
        <v>-249</v>
      </c>
      <c r="H31" s="19">
        <f t="shared" si="5"/>
        <v>0</v>
      </c>
      <c r="I31" s="23"/>
      <c r="J31" s="19">
        <f>SUM(J28:J30)</f>
        <v>3882</v>
      </c>
      <c r="K31" s="17">
        <f t="shared" si="1"/>
        <v>3882</v>
      </c>
    </row>
    <row r="32" spans="1:11" ht="12">
      <c r="A32" s="40" t="s">
        <v>90</v>
      </c>
      <c r="B32" s="19">
        <f>B27+B31</f>
        <v>4030</v>
      </c>
      <c r="C32" s="19">
        <f aca="true" t="shared" si="6" ref="C32:H32">C27+C31</f>
        <v>1085</v>
      </c>
      <c r="D32" s="19">
        <f t="shared" si="6"/>
        <v>0</v>
      </c>
      <c r="E32" s="19">
        <f t="shared" si="6"/>
        <v>-17</v>
      </c>
      <c r="F32" s="19">
        <f t="shared" si="6"/>
        <v>-204</v>
      </c>
      <c r="G32" s="19">
        <f t="shared" si="6"/>
        <v>-249</v>
      </c>
      <c r="H32" s="19">
        <f t="shared" si="6"/>
        <v>0</v>
      </c>
      <c r="I32" s="24"/>
      <c r="J32" s="19">
        <f>J27+J31</f>
        <v>4645</v>
      </c>
      <c r="K32" s="17">
        <f t="shared" si="1"/>
        <v>4645</v>
      </c>
    </row>
  </sheetData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LIUC</cp:lastModifiedBy>
  <cp:lastPrinted>2001-05-25T13:52:16Z</cp:lastPrinted>
  <dcterms:created xsi:type="dcterms:W3CDTF">1996-11-05T10:16:36Z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