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2"/>
  </bookViews>
  <sheets>
    <sheet name="Foglio1" sheetId="1" r:id="rId1"/>
    <sheet name="Fondi" sheetId="2" r:id="rId2"/>
    <sheet name="Indici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<sst xmlns="http://schemas.openxmlformats.org/spreadsheetml/2006/main" count="36" uniqueCount="16">
  <si>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>VALUE</t>
  </si>
  <si>
    <t>GROWTH</t>
  </si>
  <si>
    <t>SMALL CAP</t>
  </si>
  <si>
    <t>RUSSEL 3000</t>
  </si>
  <si>
    <t>RISK FREE</t>
  </si>
  <si>
    <t>Fondo 1</t>
  </si>
  <si>
    <t>Fondo 2</t>
  </si>
  <si>
    <t>Fondo 3</t>
  </si>
  <si>
    <t>Fondo 4</t>
  </si>
  <si>
    <t>Fondo 5</t>
  </si>
  <si>
    <t>Fondo 6</t>
  </si>
  <si>
    <t>Fondo 7</t>
  </si>
  <si>
    <t>Fondo 8</t>
  </si>
  <si>
    <t>Fondo 9</t>
  </si>
  <si>
    <t>LARGE CAP</t>
  </si>
  <si>
    <t xml:space="preserve">media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</si>
</sst>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[$-410]dddd\ d\ mmmm\ yyyy"/>
    <numFmt numFmtId="172" formatCode="[$-410]mmmm\-yy;@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J17" sqref="J17"/>
    </sheetView>
  </sheetViews>
  <sheetFormatPr defaultColWidth="9.140625" defaultRowHeight="12.75"/>
  <sheetData>
    <row r="1" spans="1:11" ht="12.75">
      <c r="A1" s="10"/>
      <c r="B1" s="10" t="s">
        <v>5</v>
      </c>
      <c r="C1" s="10" t="s">
        <v>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12</v>
      </c>
      <c r="J1" s="10" t="s">
        <v>13</v>
      </c>
      <c r="K1" s="10" t="s">
        <v>15</v>
      </c>
    </row>
    <row r="2" spans="1:11" ht="12.75">
      <c r="A2" s="8" t="s">
        <v>5</v>
      </c>
      <c r="B2" s="8">
        <v>1</v>
      </c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8" t="s">
        <v>6</v>
      </c>
      <c r="B3" s="8">
        <v>0.6764160970684945</v>
      </c>
      <c r="C3" s="8">
        <v>1</v>
      </c>
      <c r="D3" s="8"/>
      <c r="E3" s="8"/>
      <c r="F3" s="8"/>
      <c r="G3" s="8"/>
      <c r="H3" s="8"/>
      <c r="I3" s="8"/>
      <c r="J3" s="8"/>
      <c r="K3" s="8"/>
    </row>
    <row r="4" spans="1:11" ht="12.75">
      <c r="A4" s="8" t="s">
        <v>7</v>
      </c>
      <c r="B4" s="8">
        <v>0.6648699950275786</v>
      </c>
      <c r="C4" s="8">
        <v>0.970080398302657</v>
      </c>
      <c r="D4" s="8">
        <v>1</v>
      </c>
      <c r="E4" s="8"/>
      <c r="F4" s="8"/>
      <c r="G4" s="8"/>
      <c r="H4" s="8"/>
      <c r="I4" s="8"/>
      <c r="J4" s="8"/>
      <c r="K4" s="8"/>
    </row>
    <row r="5" spans="1:11" ht="12.75">
      <c r="A5" s="8" t="s">
        <v>8</v>
      </c>
      <c r="B5" s="8">
        <v>0.14507581518050566</v>
      </c>
      <c r="C5" s="8">
        <v>0.20082809039238694</v>
      </c>
      <c r="D5" s="8">
        <v>0.18259223290087076</v>
      </c>
      <c r="E5" s="8">
        <v>1</v>
      </c>
      <c r="F5" s="8"/>
      <c r="G5" s="8"/>
      <c r="H5" s="8"/>
      <c r="I5" s="8"/>
      <c r="J5" s="8"/>
      <c r="K5" s="8"/>
    </row>
    <row r="6" spans="1:11" ht="12.75">
      <c r="A6" s="8" t="s">
        <v>9</v>
      </c>
      <c r="B6" s="8">
        <v>0.5049281012504222</v>
      </c>
      <c r="C6" s="8">
        <v>0.29801055378791086</v>
      </c>
      <c r="D6" s="8">
        <v>0.29324678966938705</v>
      </c>
      <c r="E6" s="8">
        <v>0.030468480239995696</v>
      </c>
      <c r="F6" s="8">
        <v>1</v>
      </c>
      <c r="G6" s="8"/>
      <c r="H6" s="8"/>
      <c r="I6" s="8"/>
      <c r="J6" s="8"/>
      <c r="K6" s="8"/>
    </row>
    <row r="7" spans="1:11" ht="12.75">
      <c r="A7" s="8" t="s">
        <v>10</v>
      </c>
      <c r="B7" s="8">
        <v>0.7675182035851954</v>
      </c>
      <c r="C7" s="8">
        <v>0.592147347435524</v>
      </c>
      <c r="D7" s="8">
        <v>0.6017528491427602</v>
      </c>
      <c r="E7" s="8">
        <v>0.037495445109513276</v>
      </c>
      <c r="F7" s="8">
        <v>0.7104660292570067</v>
      </c>
      <c r="G7" s="8">
        <v>1</v>
      </c>
      <c r="H7" s="8"/>
      <c r="I7" s="8"/>
      <c r="J7" s="8"/>
      <c r="K7" s="8"/>
    </row>
    <row r="8" spans="1:11" ht="12.75">
      <c r="A8" s="8" t="s">
        <v>11</v>
      </c>
      <c r="B8" s="8">
        <v>0.6342423608662665</v>
      </c>
      <c r="C8" s="8">
        <v>0.9592739732055319</v>
      </c>
      <c r="D8" s="8">
        <v>0.9682121768097957</v>
      </c>
      <c r="E8" s="8">
        <v>0.21218438517351101</v>
      </c>
      <c r="F8" s="8">
        <v>0.1534081538794849</v>
      </c>
      <c r="G8" s="8">
        <v>0.48973705847625787</v>
      </c>
      <c r="H8" s="8">
        <v>1</v>
      </c>
      <c r="I8" s="8"/>
      <c r="J8" s="8"/>
      <c r="K8" s="8"/>
    </row>
    <row r="9" spans="1:11" ht="12.75">
      <c r="A9" s="8" t="s">
        <v>12</v>
      </c>
      <c r="B9" s="8">
        <v>0.5155427060100913</v>
      </c>
      <c r="C9" s="8">
        <v>0.16285755820846504</v>
      </c>
      <c r="D9" s="8">
        <v>0.10951758342236453</v>
      </c>
      <c r="E9" s="8">
        <v>0.14458940974745105</v>
      </c>
      <c r="F9" s="8">
        <v>0.40557453816206684</v>
      </c>
      <c r="G9" s="8">
        <v>0.37965392931566144</v>
      </c>
      <c r="H9" s="8">
        <v>0.048389310691245434</v>
      </c>
      <c r="I9" s="8">
        <v>1</v>
      </c>
      <c r="J9" s="8"/>
      <c r="K9" s="8"/>
    </row>
    <row r="10" spans="1:11" ht="12.75">
      <c r="A10" s="8" t="s">
        <v>13</v>
      </c>
      <c r="B10" s="8">
        <v>0.7586544774860392</v>
      </c>
      <c r="C10" s="8">
        <v>0.6713856045017287</v>
      </c>
      <c r="D10" s="8">
        <v>0.6632941202018334</v>
      </c>
      <c r="E10" s="8">
        <v>0.1330718475797534</v>
      </c>
      <c r="F10" s="8">
        <v>0.14454133643492517</v>
      </c>
      <c r="G10" s="8">
        <v>0.5889041420941193</v>
      </c>
      <c r="H10" s="8">
        <v>0.6667974234750814</v>
      </c>
      <c r="I10" s="8">
        <v>0.23102903521110252</v>
      </c>
      <c r="J10" s="8">
        <v>1</v>
      </c>
      <c r="K10" s="8"/>
    </row>
    <row r="11" spans="1:11" ht="13.5" thickBot="1">
      <c r="A11" s="9" t="s">
        <v>15</v>
      </c>
      <c r="B11" s="9">
        <v>0.660839880013727</v>
      </c>
      <c r="C11" s="9">
        <v>0.6910431035059801</v>
      </c>
      <c r="D11" s="9">
        <v>0.6778857331867112</v>
      </c>
      <c r="E11" s="9">
        <v>0.7544260879611387</v>
      </c>
      <c r="F11" s="9">
        <v>0.4604439448544113</v>
      </c>
      <c r="G11" s="9">
        <v>0.6295460994750972</v>
      </c>
      <c r="H11" s="9">
        <v>0.643211996215612</v>
      </c>
      <c r="I11" s="9">
        <v>0.3700544548937629</v>
      </c>
      <c r="J11" s="9">
        <v>0.5551576309545132</v>
      </c>
      <c r="K11" s="9">
        <v>1</v>
      </c>
    </row>
    <row r="13" spans="2:10" ht="12.75">
      <c r="B13">
        <f>SUM(B3:B10)/8</f>
        <v>0.5834059695593242</v>
      </c>
      <c r="C13">
        <f>SUM(C4:C10)/7</f>
        <v>0.5506547894048863</v>
      </c>
      <c r="D13">
        <f>SUM(D5:D10)/6</f>
        <v>0.46976929202450196</v>
      </c>
      <c r="E13">
        <f>SUM(E6:E10)/5</f>
        <v>0.11156191357004488</v>
      </c>
      <c r="F13">
        <f>SUM(F7:F10)/4</f>
        <v>0.35349751443337096</v>
      </c>
      <c r="G13">
        <f>SUM(G8:G10)/3</f>
        <v>0.4860983766286795</v>
      </c>
      <c r="H13">
        <f>SUM(H9:H10)/2</f>
        <v>0.3575933670831634</v>
      </c>
      <c r="I13">
        <f>I10</f>
        <v>0.23102903521110252</v>
      </c>
      <c r="J13">
        <f>AVERAGE(B13:I13)</f>
        <v>0.3929512822393842</v>
      </c>
    </row>
    <row r="16" ht="12.75">
      <c r="J16">
        <f>1/0.3929/0.66084</f>
        <v>3.8514268049661653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K1" sqref="K1"/>
    </sheetView>
  </sheetViews>
  <sheetFormatPr defaultColWidth="9.140625" defaultRowHeight="12.75"/>
  <cols>
    <col min="1" max="1" width="11.8515625" style="5" bestFit="1" customWidth="1"/>
  </cols>
  <sheetData>
    <row r="1" spans="2:11" ht="12.75"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15</v>
      </c>
    </row>
    <row r="2" spans="1:11" ht="12.75">
      <c r="A2" s="6">
        <v>36556</v>
      </c>
      <c r="B2" s="4">
        <v>0.0207</v>
      </c>
      <c r="C2">
        <v>-0.012507524580295592</v>
      </c>
      <c r="D2">
        <v>0.005077389239210498</v>
      </c>
      <c r="E2" s="4">
        <v>0.0445</v>
      </c>
      <c r="F2" s="4">
        <v>-0.0156</v>
      </c>
      <c r="G2" s="4">
        <v>-0.0066</v>
      </c>
      <c r="H2">
        <v>-0.014304291287386181</v>
      </c>
      <c r="I2" s="4">
        <v>-0.0077</v>
      </c>
      <c r="J2" s="4">
        <v>-0.0002</v>
      </c>
      <c r="K2">
        <f>AVERAGE(C2:J2)</f>
        <v>-0.0009168033285589097</v>
      </c>
    </row>
    <row r="3" spans="1:11" ht="12.75">
      <c r="A3" s="6">
        <v>36585</v>
      </c>
      <c r="B3" s="4">
        <v>0.1123</v>
      </c>
      <c r="C3">
        <v>0.03176645895421291</v>
      </c>
      <c r="D3">
        <v>0.029332681495966854</v>
      </c>
      <c r="E3" s="4">
        <v>0.1418</v>
      </c>
      <c r="F3" s="4">
        <v>0.3212</v>
      </c>
      <c r="G3" s="4">
        <v>0.4296</v>
      </c>
      <c r="H3">
        <v>-0.00670624450307827</v>
      </c>
      <c r="I3" s="4">
        <v>0.0828</v>
      </c>
      <c r="J3" s="4">
        <v>0.0341</v>
      </c>
      <c r="K3">
        <f aca="true" t="shared" si="0" ref="K3:K37">AVERAGE(C3:J3)</f>
        <v>0.1329866119933877</v>
      </c>
    </row>
    <row r="4" spans="1:11" ht="12.75">
      <c r="A4" s="6">
        <v>36616</v>
      </c>
      <c r="B4" s="4">
        <v>0.005</v>
      </c>
      <c r="C4">
        <v>0.02691524978664742</v>
      </c>
      <c r="D4">
        <v>0.06839230586559003</v>
      </c>
      <c r="E4" s="4">
        <v>-0.0547</v>
      </c>
      <c r="F4" s="4">
        <v>-0.0194</v>
      </c>
      <c r="G4" s="4">
        <v>-0.1184</v>
      </c>
      <c r="H4">
        <v>0.08655229662423908</v>
      </c>
      <c r="I4" s="4">
        <v>0.0008</v>
      </c>
      <c r="J4" s="4">
        <v>-0.0107</v>
      </c>
      <c r="K4">
        <f t="shared" si="0"/>
        <v>-0.002567518465440435</v>
      </c>
    </row>
    <row r="5" spans="1:11" ht="12.75">
      <c r="A5" s="6">
        <v>36646</v>
      </c>
      <c r="B5" s="4">
        <v>-0.0698</v>
      </c>
      <c r="C5">
        <v>-0.0029406124144985713</v>
      </c>
      <c r="D5">
        <v>0.015410832036748921</v>
      </c>
      <c r="E5" s="4">
        <v>-0.0806</v>
      </c>
      <c r="F5" s="4">
        <v>-0.0858</v>
      </c>
      <c r="G5" s="4">
        <v>-0.1484</v>
      </c>
      <c r="H5">
        <v>0.009473362534379135</v>
      </c>
      <c r="I5" s="4">
        <v>-0.147</v>
      </c>
      <c r="J5" s="4">
        <v>0.0191</v>
      </c>
      <c r="K5">
        <f t="shared" si="0"/>
        <v>-0.05259455223042131</v>
      </c>
    </row>
    <row r="6" spans="1:11" ht="12.75">
      <c r="A6" s="6">
        <v>36677</v>
      </c>
      <c r="B6" s="4">
        <v>-0.0311</v>
      </c>
      <c r="C6">
        <v>-0.021350259665320153</v>
      </c>
      <c r="D6">
        <v>-0.05596497628602696</v>
      </c>
      <c r="E6" s="4">
        <v>-0.0578</v>
      </c>
      <c r="F6" s="4">
        <v>-0.0613</v>
      </c>
      <c r="G6" s="4">
        <v>-0.1554</v>
      </c>
      <c r="H6">
        <v>-0.032694248234106944</v>
      </c>
      <c r="I6" s="4">
        <v>-0.016</v>
      </c>
      <c r="J6" s="4">
        <v>-0.007</v>
      </c>
      <c r="K6">
        <f t="shared" si="0"/>
        <v>-0.05093868552318176</v>
      </c>
    </row>
    <row r="7" spans="1:11" ht="12.75">
      <c r="A7" s="6">
        <v>36707</v>
      </c>
      <c r="B7" s="4">
        <v>0.0186</v>
      </c>
      <c r="C7">
        <v>-0.01867138364779875</v>
      </c>
      <c r="D7">
        <v>-0.00340083475034785</v>
      </c>
      <c r="E7" s="4">
        <v>0.0998</v>
      </c>
      <c r="F7" s="4">
        <v>0.0443</v>
      </c>
      <c r="G7" s="4">
        <v>0.1219</v>
      </c>
      <c r="H7">
        <v>0.001147506780721806</v>
      </c>
      <c r="I7" s="4">
        <v>-0.0394</v>
      </c>
      <c r="J7" s="4">
        <v>0.0353</v>
      </c>
      <c r="K7">
        <f t="shared" si="0"/>
        <v>0.030121911047821904</v>
      </c>
    </row>
    <row r="8" spans="1:11" ht="12.75">
      <c r="A8" s="6">
        <v>36738</v>
      </c>
      <c r="B8" s="4">
        <v>0.0068</v>
      </c>
      <c r="C8">
        <v>0.00487348955203943</v>
      </c>
      <c r="D8">
        <v>0.01520086862106404</v>
      </c>
      <c r="E8" s="4">
        <v>-0.0167</v>
      </c>
      <c r="F8" s="4">
        <v>-0.0538</v>
      </c>
      <c r="G8" s="4">
        <v>-0.0834</v>
      </c>
      <c r="H8">
        <v>0.023444826508283986</v>
      </c>
      <c r="I8" s="4">
        <v>-0.0604</v>
      </c>
      <c r="J8" s="4">
        <v>0.0251</v>
      </c>
      <c r="K8">
        <f t="shared" si="0"/>
        <v>-0.018210101914826568</v>
      </c>
    </row>
    <row r="9" spans="1:11" ht="12.75">
      <c r="A9" s="6">
        <v>36769</v>
      </c>
      <c r="B9" s="4">
        <v>0.0453</v>
      </c>
      <c r="C9">
        <v>0.07892638851979795</v>
      </c>
      <c r="D9">
        <v>0.09885408708938125</v>
      </c>
      <c r="E9" s="4">
        <v>0.0334</v>
      </c>
      <c r="F9" s="4">
        <v>0.0782</v>
      </c>
      <c r="G9" s="4">
        <v>0.2508</v>
      </c>
      <c r="H9">
        <v>0.07982081042557512</v>
      </c>
      <c r="I9" s="4">
        <v>0.0253</v>
      </c>
      <c r="J9" s="4">
        <v>0.0374</v>
      </c>
      <c r="K9">
        <f t="shared" si="0"/>
        <v>0.08533766075434429</v>
      </c>
    </row>
    <row r="10" spans="1:11" ht="12.75">
      <c r="A10" s="6">
        <v>36799</v>
      </c>
      <c r="B10" s="4">
        <v>-0.0123</v>
      </c>
      <c r="C10">
        <v>-0.022844827586206817</v>
      </c>
      <c r="D10">
        <v>-0.028434371523915508</v>
      </c>
      <c r="E10" s="4">
        <v>-0.7034</v>
      </c>
      <c r="F10" s="4">
        <v>0.0003</v>
      </c>
      <c r="G10" s="4">
        <v>-0.0633</v>
      </c>
      <c r="H10">
        <v>-0.036677352442013894</v>
      </c>
      <c r="I10" s="4">
        <v>-0.0132</v>
      </c>
      <c r="J10" s="4">
        <v>-0.0147</v>
      </c>
      <c r="K10">
        <f t="shared" si="0"/>
        <v>-0.11028206894401704</v>
      </c>
    </row>
    <row r="11" spans="1:11" ht="12.75">
      <c r="A11" s="6">
        <v>36830</v>
      </c>
      <c r="B11" s="4">
        <v>0.0071</v>
      </c>
      <c r="C11">
        <v>0.02810511059298012</v>
      </c>
      <c r="D11">
        <v>0.023899821109123535</v>
      </c>
      <c r="E11" s="4">
        <v>2.0801</v>
      </c>
      <c r="F11" s="4">
        <v>-0.0186</v>
      </c>
      <c r="G11" s="4">
        <v>-0.1182</v>
      </c>
      <c r="H11">
        <v>0.03543114417147891</v>
      </c>
      <c r="I11" s="4">
        <v>0.0105</v>
      </c>
      <c r="J11" s="4">
        <v>0.003</v>
      </c>
      <c r="K11">
        <f t="shared" si="0"/>
        <v>0.2555295094841978</v>
      </c>
    </row>
    <row r="12" spans="1:11" ht="12.75">
      <c r="A12" s="6">
        <v>36860</v>
      </c>
      <c r="B12" s="4">
        <v>-0.05</v>
      </c>
      <c r="C12">
        <v>-0.11946061906221278</v>
      </c>
      <c r="D12">
        <v>-0.09958767209448603</v>
      </c>
      <c r="E12" s="4">
        <v>-0.0086</v>
      </c>
      <c r="F12" s="4">
        <v>-0.1672</v>
      </c>
      <c r="G12" s="4">
        <v>-0.2733</v>
      </c>
      <c r="H12">
        <v>-0.09528310804423866</v>
      </c>
      <c r="I12" s="4">
        <v>-0.025</v>
      </c>
      <c r="J12" s="4">
        <v>-0.0153</v>
      </c>
      <c r="K12">
        <f t="shared" si="0"/>
        <v>-0.10046642490011719</v>
      </c>
    </row>
    <row r="13" spans="1:11" ht="12.75">
      <c r="A13" s="6">
        <v>36891</v>
      </c>
      <c r="B13" s="4">
        <v>0.0076</v>
      </c>
      <c r="C13">
        <v>-0.07510789363775573</v>
      </c>
      <c r="D13">
        <v>-0.0604625892579944</v>
      </c>
      <c r="E13" s="4">
        <v>0.047</v>
      </c>
      <c r="F13" s="4">
        <v>-0.0026</v>
      </c>
      <c r="G13" s="4">
        <v>0.1752</v>
      </c>
      <c r="H13">
        <v>-0.05924145857277194</v>
      </c>
      <c r="I13" s="4">
        <v>-0.0128</v>
      </c>
      <c r="J13" s="4">
        <v>0.0074</v>
      </c>
      <c r="K13">
        <f t="shared" si="0"/>
        <v>0.0024235073164347396</v>
      </c>
    </row>
    <row r="14" spans="1:11" ht="12.75">
      <c r="A14" s="6">
        <v>36922</v>
      </c>
      <c r="B14" s="4">
        <v>0.0928</v>
      </c>
      <c r="C14">
        <v>0.03793181305034993</v>
      </c>
      <c r="D14">
        <v>0.03775299463031796</v>
      </c>
      <c r="E14" s="4">
        <v>0.0222</v>
      </c>
      <c r="F14" s="4">
        <v>-0.0413</v>
      </c>
      <c r="G14" s="4">
        <v>0.0975</v>
      </c>
      <c r="H14">
        <v>0.06685917370057756</v>
      </c>
      <c r="I14" s="4">
        <v>0.0052</v>
      </c>
      <c r="J14" s="4">
        <v>0.0478</v>
      </c>
      <c r="K14">
        <f t="shared" si="0"/>
        <v>0.034242997672655685</v>
      </c>
    </row>
    <row r="15" spans="1:11" ht="12.75">
      <c r="A15" s="6">
        <v>36950</v>
      </c>
      <c r="B15" s="4">
        <v>-0.0276</v>
      </c>
      <c r="C15">
        <v>-0.08636067000217539</v>
      </c>
      <c r="D15">
        <v>-0.08883935679031998</v>
      </c>
      <c r="E15" s="4">
        <v>-0.0535</v>
      </c>
      <c r="F15" s="4">
        <v>-0.0866</v>
      </c>
      <c r="G15" s="4">
        <v>-0.2739</v>
      </c>
      <c r="H15">
        <v>-0.07464084946908188</v>
      </c>
      <c r="I15" s="4">
        <v>0.0243</v>
      </c>
      <c r="J15" s="4">
        <v>0.0054</v>
      </c>
      <c r="K15">
        <f t="shared" si="0"/>
        <v>-0.07926760953269715</v>
      </c>
    </row>
    <row r="16" spans="1:11" ht="12.75">
      <c r="A16" s="6">
        <v>36981</v>
      </c>
      <c r="B16" s="4">
        <v>-0.0058</v>
      </c>
      <c r="C16">
        <v>-0.027698412698412715</v>
      </c>
      <c r="D16">
        <v>-0.032325703302463676</v>
      </c>
      <c r="E16" s="4">
        <v>-0.073</v>
      </c>
      <c r="F16" s="4">
        <v>-0.0184</v>
      </c>
      <c r="G16" s="4">
        <v>-0.1874</v>
      </c>
      <c r="H16">
        <v>-0.024749690628867012</v>
      </c>
      <c r="I16" s="4">
        <v>0.0235</v>
      </c>
      <c r="J16" s="4">
        <v>-0.0448</v>
      </c>
      <c r="K16">
        <f t="shared" si="0"/>
        <v>-0.04810922582871792</v>
      </c>
    </row>
    <row r="17" spans="1:11" ht="12.75">
      <c r="A17" s="6">
        <v>37011</v>
      </c>
      <c r="B17" s="4">
        <v>0.0305</v>
      </c>
      <c r="C17">
        <v>0.06856583136070539</v>
      </c>
      <c r="D17">
        <v>0.07060310581437342</v>
      </c>
      <c r="E17" s="4">
        <v>0.0602</v>
      </c>
      <c r="F17" s="4">
        <v>-0.0025</v>
      </c>
      <c r="G17" s="4">
        <v>0.1979</v>
      </c>
      <c r="H17">
        <v>0.056061829507440174</v>
      </c>
      <c r="I17" s="4">
        <v>0.0049</v>
      </c>
      <c r="J17" s="4">
        <v>0.0427</v>
      </c>
      <c r="K17">
        <f t="shared" si="0"/>
        <v>0.06230384583531487</v>
      </c>
    </row>
    <row r="18" spans="1:11" ht="12.75">
      <c r="A18" s="6">
        <v>37042</v>
      </c>
      <c r="B18" s="4">
        <v>0.0198</v>
      </c>
      <c r="C18">
        <v>0.04529829653960736</v>
      </c>
      <c r="D18">
        <v>0.048996458087367134</v>
      </c>
      <c r="E18" s="4">
        <v>0.0142</v>
      </c>
      <c r="F18" s="4">
        <v>-0.0373</v>
      </c>
      <c r="G18" s="4">
        <v>-0.0143</v>
      </c>
      <c r="H18">
        <v>0.034844347351174317</v>
      </c>
      <c r="I18" s="4">
        <v>0.0268</v>
      </c>
      <c r="J18" s="4">
        <v>0.0118</v>
      </c>
      <c r="K18">
        <f t="shared" si="0"/>
        <v>0.016292387747268603</v>
      </c>
    </row>
    <row r="19" spans="1:11" ht="12.75">
      <c r="A19" s="6">
        <v>37072</v>
      </c>
      <c r="B19" s="4">
        <v>0.0288</v>
      </c>
      <c r="C19">
        <v>-0.021411867874890456</v>
      </c>
      <c r="D19">
        <v>-0.030307902564514887</v>
      </c>
      <c r="E19" s="4">
        <v>-0.0503</v>
      </c>
      <c r="F19" s="4">
        <v>0.0078</v>
      </c>
      <c r="G19" s="4">
        <v>0.0079</v>
      </c>
      <c r="H19">
        <v>-0.018366054464851116</v>
      </c>
      <c r="I19" s="4">
        <v>-0.0482</v>
      </c>
      <c r="J19" s="4">
        <v>0.0106</v>
      </c>
      <c r="K19">
        <f t="shared" si="0"/>
        <v>-0.017785728113032057</v>
      </c>
    </row>
    <row r="20" spans="1:11" ht="12.75">
      <c r="A20" s="6">
        <v>37103</v>
      </c>
      <c r="B20" s="4">
        <v>-0.0019</v>
      </c>
      <c r="C20">
        <v>-0.032111119408557966</v>
      </c>
      <c r="D20">
        <v>-0.05231304924556446</v>
      </c>
      <c r="E20" s="4">
        <v>-0.0212</v>
      </c>
      <c r="F20" s="4">
        <v>-0.0808</v>
      </c>
      <c r="G20" s="4">
        <v>-0.0914</v>
      </c>
      <c r="H20">
        <v>-0.01860215053763441</v>
      </c>
      <c r="I20" s="4">
        <v>-0.0344</v>
      </c>
      <c r="J20" s="4">
        <v>-0.016</v>
      </c>
      <c r="K20">
        <f t="shared" si="0"/>
        <v>-0.0433532898989696</v>
      </c>
    </row>
    <row r="21" spans="1:11" ht="12.75">
      <c r="A21" s="6">
        <v>37134</v>
      </c>
      <c r="B21" s="4">
        <v>-0.0476</v>
      </c>
      <c r="C21">
        <v>-0.08610446724789751</v>
      </c>
      <c r="D21">
        <v>-0.09832910506517369</v>
      </c>
      <c r="E21" s="4">
        <v>-0.0223</v>
      </c>
      <c r="F21" s="4">
        <v>-0.0065</v>
      </c>
      <c r="G21" s="4">
        <v>-0.0979</v>
      </c>
      <c r="H21">
        <v>-0.08129724991782632</v>
      </c>
      <c r="I21" s="4">
        <v>-0.0127</v>
      </c>
      <c r="J21" s="4">
        <v>-0.0112</v>
      </c>
      <c r="K21">
        <f t="shared" si="0"/>
        <v>-0.05204135277886219</v>
      </c>
    </row>
    <row r="22" spans="1:11" ht="12.75">
      <c r="A22" s="6">
        <v>37164</v>
      </c>
      <c r="B22" s="4">
        <v>-0.0536</v>
      </c>
      <c r="C22">
        <v>-0.06686365555086532</v>
      </c>
      <c r="D22">
        <v>-0.08790142621519362</v>
      </c>
      <c r="E22" s="4">
        <v>-0.1037</v>
      </c>
      <c r="F22" s="4">
        <v>-0.0063</v>
      </c>
      <c r="G22" s="4">
        <v>-0.2831</v>
      </c>
      <c r="H22">
        <v>-0.0797853309481216</v>
      </c>
      <c r="I22" s="4">
        <v>-0.0329</v>
      </c>
      <c r="J22" s="4">
        <v>-0.0759</v>
      </c>
      <c r="K22">
        <f t="shared" si="0"/>
        <v>-0.09205630158927257</v>
      </c>
    </row>
    <row r="23" spans="1:11" ht="12.75">
      <c r="A23" s="6">
        <v>37195</v>
      </c>
      <c r="B23" s="4">
        <v>0.0256</v>
      </c>
      <c r="C23">
        <v>0.01728037636840667</v>
      </c>
      <c r="D23">
        <v>0.0374428252313584</v>
      </c>
      <c r="E23" s="4">
        <v>0.049</v>
      </c>
      <c r="F23" s="4">
        <v>0.0131</v>
      </c>
      <c r="G23" s="4">
        <v>0.1598</v>
      </c>
      <c r="H23">
        <v>0.020995334370139958</v>
      </c>
      <c r="I23" s="4">
        <v>-0.0151</v>
      </c>
      <c r="J23" s="4">
        <v>-0.0183</v>
      </c>
      <c r="K23">
        <f t="shared" si="0"/>
        <v>0.03302731699623813</v>
      </c>
    </row>
    <row r="24" spans="1:11" ht="12.75">
      <c r="A24" s="6">
        <v>37225</v>
      </c>
      <c r="B24" s="4">
        <v>0.055</v>
      </c>
      <c r="C24">
        <v>0.07088224831020995</v>
      </c>
      <c r="D24">
        <v>0.08889572439249452</v>
      </c>
      <c r="E24" s="4">
        <v>0.04</v>
      </c>
      <c r="F24" s="4">
        <v>0.1354</v>
      </c>
      <c r="G24" s="4">
        <v>0.1549</v>
      </c>
      <c r="H24">
        <v>0.07298806803757289</v>
      </c>
      <c r="I24" s="4">
        <v>-0.0079</v>
      </c>
      <c r="J24" s="4">
        <v>0.0349</v>
      </c>
      <c r="K24">
        <f t="shared" si="0"/>
        <v>0.07375825509253467</v>
      </c>
    </row>
    <row r="25" spans="1:11" ht="12.75">
      <c r="A25" s="6">
        <v>37256</v>
      </c>
      <c r="B25" s="4">
        <v>0.0108</v>
      </c>
      <c r="C25">
        <v>0.02690806411427621</v>
      </c>
      <c r="D25">
        <v>0.019020715630885286</v>
      </c>
      <c r="E25" s="4">
        <v>0.0051</v>
      </c>
      <c r="F25" s="4">
        <v>0.016</v>
      </c>
      <c r="G25" s="4">
        <v>0.0649</v>
      </c>
      <c r="H25">
        <v>0.011711818289364746</v>
      </c>
      <c r="I25" s="4">
        <v>0.0147</v>
      </c>
      <c r="J25" s="4">
        <v>0.0139</v>
      </c>
      <c r="K25">
        <f t="shared" si="0"/>
        <v>0.021530074754315776</v>
      </c>
    </row>
    <row r="26" spans="1:11" ht="12.75">
      <c r="A26" s="6">
        <v>37287</v>
      </c>
      <c r="B26" s="4">
        <v>-0.0052</v>
      </c>
      <c r="C26">
        <v>-0.001940962393853549</v>
      </c>
      <c r="D26">
        <v>-0.009887266678987348</v>
      </c>
      <c r="E26" s="4">
        <v>-0.0258</v>
      </c>
      <c r="F26" s="4">
        <v>0.0327</v>
      </c>
      <c r="G26" s="4">
        <v>-0.0018</v>
      </c>
      <c r="H26">
        <v>-0.003858746492048582</v>
      </c>
      <c r="I26" s="4">
        <v>-0.0035</v>
      </c>
      <c r="J26" s="4">
        <v>0.0011</v>
      </c>
      <c r="K26">
        <f t="shared" si="0"/>
        <v>-0.001623371945611185</v>
      </c>
    </row>
    <row r="27" spans="1:11" ht="12.75">
      <c r="A27" s="6">
        <v>37315</v>
      </c>
      <c r="B27" s="4">
        <v>0.0067</v>
      </c>
      <c r="C27">
        <v>-0.02187829187261983</v>
      </c>
      <c r="D27">
        <v>-0.020625291647223525</v>
      </c>
      <c r="E27" s="4">
        <v>-0.029</v>
      </c>
      <c r="F27" s="4">
        <v>-0.0189</v>
      </c>
      <c r="G27" s="4">
        <v>-0.1075</v>
      </c>
      <c r="H27">
        <v>-0.019251085808193416</v>
      </c>
      <c r="I27" s="4">
        <v>0.0232</v>
      </c>
      <c r="J27" s="4">
        <v>0.0079</v>
      </c>
      <c r="K27">
        <f t="shared" si="0"/>
        <v>-0.0232568336660046</v>
      </c>
    </row>
    <row r="28" spans="1:11" ht="12.75">
      <c r="A28" s="6">
        <v>37346</v>
      </c>
      <c r="B28" s="4">
        <v>0.0393</v>
      </c>
      <c r="C28">
        <v>0.02427305111424083</v>
      </c>
      <c r="D28">
        <v>0.017629121402706355</v>
      </c>
      <c r="E28" s="4">
        <v>0.0586</v>
      </c>
      <c r="F28" s="4">
        <v>-0.0234</v>
      </c>
      <c r="G28" s="4">
        <v>0.0686</v>
      </c>
      <c r="H28">
        <v>0.024895272292040714</v>
      </c>
      <c r="I28" s="4">
        <v>0.0595</v>
      </c>
      <c r="J28" s="4">
        <v>0.0368</v>
      </c>
      <c r="K28">
        <f t="shared" si="0"/>
        <v>0.03336218060112349</v>
      </c>
    </row>
    <row r="29" spans="1:11" ht="12.75">
      <c r="A29" s="6">
        <v>37376</v>
      </c>
      <c r="B29" s="4">
        <v>-0.0006</v>
      </c>
      <c r="C29">
        <v>-0.08872533160789399</v>
      </c>
      <c r="D29">
        <v>-0.0773480662983426</v>
      </c>
      <c r="E29" s="4">
        <v>-0.004</v>
      </c>
      <c r="F29" s="4">
        <v>0.0024</v>
      </c>
      <c r="G29" s="4">
        <v>-0.0416</v>
      </c>
      <c r="H29">
        <v>-0.09179026042274908</v>
      </c>
      <c r="I29" s="4">
        <v>0.0286</v>
      </c>
      <c r="J29" s="4">
        <v>0.0051</v>
      </c>
      <c r="K29">
        <f t="shared" si="0"/>
        <v>-0.03342045729112321</v>
      </c>
    </row>
    <row r="30" spans="1:11" ht="12.75">
      <c r="A30" s="6">
        <v>37407</v>
      </c>
      <c r="B30" s="4">
        <v>-0.0192</v>
      </c>
      <c r="C30">
        <v>-0.03780953226235896</v>
      </c>
      <c r="D30">
        <v>-0.04607733685172017</v>
      </c>
      <c r="E30" s="4">
        <v>0.0036</v>
      </c>
      <c r="F30" s="4">
        <v>0.0116</v>
      </c>
      <c r="G30" s="4">
        <v>-0.059</v>
      </c>
      <c r="H30">
        <v>-0.034460588916034436</v>
      </c>
      <c r="I30" s="4">
        <v>-0.0058</v>
      </c>
      <c r="J30" s="4">
        <v>-0.0093</v>
      </c>
      <c r="K30">
        <f t="shared" si="0"/>
        <v>-0.022155932253764193</v>
      </c>
    </row>
    <row r="31" spans="1:11" ht="12.75">
      <c r="A31" s="6">
        <v>37437</v>
      </c>
      <c r="B31" s="4">
        <v>-0.0318</v>
      </c>
      <c r="C31">
        <v>-0.11760907665344528</v>
      </c>
      <c r="D31">
        <v>-0.10937333758910527</v>
      </c>
      <c r="E31" s="4">
        <v>-0.0265</v>
      </c>
      <c r="F31" s="4">
        <v>0.004</v>
      </c>
      <c r="G31" s="4">
        <v>-0.0919</v>
      </c>
      <c r="H31">
        <v>-0.11199893461179919</v>
      </c>
      <c r="I31" s="4">
        <v>-0.0161</v>
      </c>
      <c r="J31" s="4">
        <v>-0.0565</v>
      </c>
      <c r="K31">
        <f t="shared" si="0"/>
        <v>-0.06574766860679372</v>
      </c>
    </row>
    <row r="32" spans="1:11" ht="12.75">
      <c r="A32" s="6">
        <v>37468</v>
      </c>
      <c r="B32" s="4">
        <v>-0.0855</v>
      </c>
      <c r="C32">
        <v>-0.06418565753711067</v>
      </c>
      <c r="D32">
        <v>-0.06152192091745318</v>
      </c>
      <c r="E32" s="4">
        <v>-0.1335</v>
      </c>
      <c r="F32" s="4">
        <v>0.0197</v>
      </c>
      <c r="G32" s="4">
        <v>-0.1707</v>
      </c>
      <c r="H32">
        <v>-0.054889022195560834</v>
      </c>
      <c r="I32" s="4">
        <v>-0.0601</v>
      </c>
      <c r="J32" s="4">
        <v>-0.0886</v>
      </c>
      <c r="K32">
        <f t="shared" si="0"/>
        <v>-0.0767245750812656</v>
      </c>
    </row>
    <row r="33" spans="1:11" ht="12.75">
      <c r="A33" s="6">
        <v>37499</v>
      </c>
      <c r="B33" s="4">
        <v>-0.0212</v>
      </c>
      <c r="C33">
        <v>0.004021447721179579</v>
      </c>
      <c r="D33">
        <v>-0.008146639511201637</v>
      </c>
      <c r="E33" s="4">
        <v>0.0632</v>
      </c>
      <c r="F33" s="4">
        <v>-0.0184</v>
      </c>
      <c r="G33" s="4">
        <v>0.0362</v>
      </c>
      <c r="H33">
        <v>-0.007933989209774787</v>
      </c>
      <c r="I33" s="4">
        <v>0.0303</v>
      </c>
      <c r="J33" s="4">
        <v>0.0123</v>
      </c>
      <c r="K33">
        <f t="shared" si="0"/>
        <v>0.013942602375025395</v>
      </c>
    </row>
    <row r="34" spans="1:11" ht="12.75">
      <c r="A34" s="6">
        <v>37529</v>
      </c>
      <c r="B34" s="4">
        <v>-0.0327</v>
      </c>
      <c r="C34">
        <v>-0.1041388518024032</v>
      </c>
      <c r="D34">
        <v>-0.09124743326488699</v>
      </c>
      <c r="E34" s="4">
        <v>-0.0898</v>
      </c>
      <c r="F34" s="4">
        <v>0.0644</v>
      </c>
      <c r="G34" s="4">
        <v>-0.0609</v>
      </c>
      <c r="H34">
        <v>-0.11404350607805504</v>
      </c>
      <c r="I34" s="4">
        <v>0.0093</v>
      </c>
      <c r="J34" s="4">
        <v>-0.0492</v>
      </c>
      <c r="K34">
        <f t="shared" si="0"/>
        <v>-0.05445372389316816</v>
      </c>
    </row>
    <row r="35" spans="1:11" ht="12.75">
      <c r="A35" s="6">
        <v>37560</v>
      </c>
      <c r="B35" s="4">
        <v>0.0146</v>
      </c>
      <c r="C35">
        <v>0.07526080476900147</v>
      </c>
      <c r="D35">
        <v>0.09179494421691843</v>
      </c>
      <c r="E35" s="4">
        <v>0.0082</v>
      </c>
      <c r="F35" s="4">
        <v>-0.0207</v>
      </c>
      <c r="G35" s="4">
        <v>0.0385</v>
      </c>
      <c r="H35">
        <v>0.08268640548835533</v>
      </c>
      <c r="I35" s="4">
        <v>-0.0248</v>
      </c>
      <c r="J35" s="4">
        <v>0.0298</v>
      </c>
      <c r="K35">
        <f t="shared" si="0"/>
        <v>0.035092769309284406</v>
      </c>
    </row>
    <row r="36" spans="1:11" ht="12.75">
      <c r="A36" s="6">
        <v>37590</v>
      </c>
      <c r="B36" s="4">
        <v>0.0988</v>
      </c>
      <c r="C36">
        <v>0.04562254562254578</v>
      </c>
      <c r="D36">
        <v>0.044754882938817755</v>
      </c>
      <c r="E36" s="4">
        <v>0.0452</v>
      </c>
      <c r="F36" s="4">
        <v>0.0019</v>
      </c>
      <c r="G36" s="4">
        <v>0.0683</v>
      </c>
      <c r="H36">
        <v>0.0520260130065033</v>
      </c>
      <c r="I36" s="4">
        <v>0.0318</v>
      </c>
      <c r="J36" s="4">
        <v>0.1027</v>
      </c>
      <c r="K36">
        <f t="shared" si="0"/>
        <v>0.049037930195983355</v>
      </c>
    </row>
    <row r="37" spans="1:11" ht="12.75">
      <c r="A37" s="6">
        <v>37621</v>
      </c>
      <c r="B37" s="4">
        <v>-0.0391</v>
      </c>
      <c r="C37">
        <v>-0.0840605324201923</v>
      </c>
      <c r="D37">
        <v>-0.0980562089884858</v>
      </c>
      <c r="E37" s="4">
        <v>-0.0112</v>
      </c>
      <c r="F37" s="4">
        <v>-0.0205</v>
      </c>
      <c r="G37" s="4">
        <v>-0.0659</v>
      </c>
      <c r="H37">
        <v>-0.10318592486923439</v>
      </c>
      <c r="I37" s="4">
        <v>0.0317</v>
      </c>
      <c r="J37" s="4">
        <v>-0.0367</v>
      </c>
      <c r="K37">
        <f t="shared" si="0"/>
        <v>-0.04848783328473906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F1" sqref="F1:F16384"/>
    </sheetView>
  </sheetViews>
  <sheetFormatPr defaultColWidth="9.140625" defaultRowHeight="12.75"/>
  <cols>
    <col min="1" max="1" width="11.8515625" style="5" bestFit="1" customWidth="1"/>
    <col min="2" max="5" width="12.57421875" style="0" bestFit="1" customWidth="1"/>
    <col min="6" max="6" width="13.140625" style="0" bestFit="1" customWidth="1"/>
    <col min="7" max="7" width="12.00390625" style="0" bestFit="1" customWidth="1"/>
  </cols>
  <sheetData>
    <row r="1" spans="1:7" s="1" customFormat="1" ht="12.75">
      <c r="A1" s="7"/>
      <c r="B1" s="1" t="s">
        <v>0</v>
      </c>
      <c r="C1" s="1" t="s">
        <v>1</v>
      </c>
      <c r="D1" s="1" t="s">
        <v>2</v>
      </c>
      <c r="E1" s="1" t="s">
        <v>14</v>
      </c>
      <c r="F1" s="1" t="s">
        <v>3</v>
      </c>
      <c r="G1" s="1" t="s">
        <v>4</v>
      </c>
    </row>
    <row r="2" spans="1:7" ht="12.75">
      <c r="A2" s="5">
        <v>36556</v>
      </c>
      <c r="B2" s="2">
        <v>-0.05215890518149872</v>
      </c>
      <c r="C2" s="2">
        <v>-0.06325998457500756</v>
      </c>
      <c r="D2" s="2">
        <v>-0.007712673130783371</v>
      </c>
      <c r="E2" s="2">
        <v>-0.04863589924700132</v>
      </c>
      <c r="F2" s="3">
        <v>-0.03980789350947288</v>
      </c>
      <c r="G2" s="3">
        <v>0.004614403239326048</v>
      </c>
    </row>
    <row r="3" spans="1:7" ht="12.75">
      <c r="A3" s="5">
        <v>36585</v>
      </c>
      <c r="B3" s="2">
        <v>-0.035897174141962</v>
      </c>
      <c r="C3" s="2">
        <v>0.03414211041236656</v>
      </c>
      <c r="D3" s="2">
        <v>0.12084452184655507</v>
      </c>
      <c r="E3" s="2">
        <v>-0.020722022617895443</v>
      </c>
      <c r="F3" s="3">
        <v>0.007863678731309005</v>
      </c>
      <c r="G3" s="3">
        <v>0.004709415724342136</v>
      </c>
    </row>
    <row r="4" spans="1:7" ht="12.75">
      <c r="A4" s="5">
        <v>36616</v>
      </c>
      <c r="B4" s="2">
        <v>0.07931811956329088</v>
      </c>
      <c r="C4" s="2">
        <v>0.058975280227798486</v>
      </c>
      <c r="D4" s="2">
        <v>-0.03722186928334698</v>
      </c>
      <c r="E4" s="2">
        <v>0.10346041373334772</v>
      </c>
      <c r="F4" s="3">
        <v>0.0759521700620017</v>
      </c>
      <c r="G4" s="3">
        <v>0.004772702516142591</v>
      </c>
    </row>
    <row r="5" spans="1:7" ht="12.75">
      <c r="A5" s="5">
        <v>36644</v>
      </c>
      <c r="B5" s="2">
        <v>-0.018439855466935974</v>
      </c>
      <c r="C5" s="2">
        <v>-0.06757174306610843</v>
      </c>
      <c r="D5" s="2">
        <v>-0.07165344314947614</v>
      </c>
      <c r="E5" s="2">
        <v>-0.041273035113979326</v>
      </c>
      <c r="F5" s="3">
        <v>-0.035071365446775575</v>
      </c>
      <c r="G5" s="3">
        <v>0.00471732897177124</v>
      </c>
    </row>
    <row r="6" spans="1:7" ht="12.75">
      <c r="A6" s="5">
        <v>36677</v>
      </c>
      <c r="B6" s="2">
        <v>0.005997375299569977</v>
      </c>
      <c r="C6" s="2">
        <v>-0.059812384113431837</v>
      </c>
      <c r="D6" s="2">
        <v>-0.01922533462358585</v>
      </c>
      <c r="E6" s="2">
        <v>-0.02542806685265287</v>
      </c>
      <c r="F6" s="3">
        <v>-0.028956414824479873</v>
      </c>
      <c r="G6" s="3">
        <v>0.004582710433194803</v>
      </c>
    </row>
    <row r="7" spans="1:7" ht="12.75">
      <c r="A7" s="5">
        <v>36707</v>
      </c>
      <c r="B7" s="2">
        <v>0.007344440886754083</v>
      </c>
      <c r="C7" s="2">
        <v>0.0604962463929372</v>
      </c>
      <c r="D7" s="2">
        <v>0.07377235261246157</v>
      </c>
      <c r="E7" s="2">
        <v>0.03768629768235841</v>
      </c>
      <c r="F7" s="3">
        <v>0.029018837696064545</v>
      </c>
      <c r="G7" s="3">
        <v>0.004764794064753053</v>
      </c>
    </row>
    <row r="8" spans="1:7" ht="12.75">
      <c r="A8" s="5">
        <v>36738</v>
      </c>
      <c r="B8" s="2">
        <v>-0.008086877517601428</v>
      </c>
      <c r="C8" s="2">
        <v>-0.050823509338793184</v>
      </c>
      <c r="D8" s="2">
        <v>-0.04595981362368574</v>
      </c>
      <c r="E8" s="2">
        <v>-0.009629863967099037</v>
      </c>
      <c r="F8" s="3">
        <v>-0.019273266033850663</v>
      </c>
      <c r="G8" s="3">
        <v>0.005025412138836227</v>
      </c>
    </row>
    <row r="9" spans="1:7" ht="12.75">
      <c r="A9" s="5">
        <v>36769</v>
      </c>
      <c r="B9" s="2">
        <v>0.028481060540559194</v>
      </c>
      <c r="C9" s="2">
        <v>0.034897648253526016</v>
      </c>
      <c r="D9" s="2">
        <v>0.06847645429362874</v>
      </c>
      <c r="E9" s="2">
        <v>0.05720382295819276</v>
      </c>
      <c r="F9" s="3">
        <v>0.07370469472147888</v>
      </c>
      <c r="G9" s="3">
        <v>0.005104240758453837</v>
      </c>
    </row>
    <row r="10" spans="1:7" ht="12.75">
      <c r="A10" s="5">
        <v>36798</v>
      </c>
      <c r="B10" s="2">
        <v>-0.017502849099400808</v>
      </c>
      <c r="C10" s="2">
        <v>-0.08909264493996993</v>
      </c>
      <c r="D10" s="2">
        <v>-0.03281774742938273</v>
      </c>
      <c r="E10" s="2">
        <v>-0.08167655696692079</v>
      </c>
      <c r="F10" s="3">
        <v>-0.04649083061073619</v>
      </c>
      <c r="G10" s="3">
        <v>0.0050332980619396395</v>
      </c>
    </row>
    <row r="11" spans="1:7" ht="12.75">
      <c r="A11" s="5">
        <v>36830</v>
      </c>
      <c r="B11" s="2">
        <v>0.006409896460866462</v>
      </c>
      <c r="C11" s="2">
        <v>-0.04257726634709592</v>
      </c>
      <c r="D11" s="2">
        <v>-0.048026722751453726</v>
      </c>
      <c r="E11" s="2">
        <v>-0.011713146361686286</v>
      </c>
      <c r="F11" s="3">
        <v>-0.014568509510172918</v>
      </c>
      <c r="G11" s="3">
        <v>0.005159380356001053</v>
      </c>
    </row>
    <row r="12" spans="1:7" ht="12.75">
      <c r="A12" s="5">
        <v>36860</v>
      </c>
      <c r="B12" s="2">
        <v>-0.04685938253059261</v>
      </c>
      <c r="C12" s="2">
        <v>-0.07770946154808991</v>
      </c>
      <c r="D12" s="2">
        <v>-0.049063436779816644</v>
      </c>
      <c r="E12" s="2">
        <v>-0.07144474185343505</v>
      </c>
      <c r="F12" s="3">
        <v>-0.09333519453820964</v>
      </c>
      <c r="G12" s="3">
        <v>0.0050332980619396395</v>
      </c>
    </row>
    <row r="13" spans="1:7" ht="12.75">
      <c r="A13" s="5">
        <v>36889</v>
      </c>
      <c r="B13" s="2">
        <v>0.04638232680426516</v>
      </c>
      <c r="C13" s="2">
        <v>-0.01952190966205566</v>
      </c>
      <c r="D13" s="2">
        <v>0.03698102205741668</v>
      </c>
      <c r="E13" s="2">
        <v>-0.015531780633317931</v>
      </c>
      <c r="F13" s="3">
        <v>0.015787926714907516</v>
      </c>
      <c r="G13" s="3">
        <v>0.004780610282879572</v>
      </c>
    </row>
    <row r="14" spans="1:7" ht="12.75">
      <c r="A14" s="5">
        <v>36922</v>
      </c>
      <c r="B14" s="2">
        <v>0.009380799064850412</v>
      </c>
      <c r="C14" s="2">
        <v>0.029987496606494857</v>
      </c>
      <c r="D14" s="2">
        <v>0.036400217891721875</v>
      </c>
      <c r="E14" s="2">
        <v>0.041882147279481384</v>
      </c>
      <c r="F14" s="3">
        <v>0.033386152256286626</v>
      </c>
      <c r="G14" s="3">
        <v>0.004066154593528548</v>
      </c>
    </row>
    <row r="15" spans="1:7" ht="12.75">
      <c r="A15" s="5">
        <v>36950</v>
      </c>
      <c r="B15" s="2">
        <v>-0.050005120014188296</v>
      </c>
      <c r="C15" s="2">
        <v>-0.12837062258976073</v>
      </c>
      <c r="D15" s="2">
        <v>-0.029747119810784924</v>
      </c>
      <c r="E15" s="2">
        <v>-0.1041526845637584</v>
      </c>
      <c r="F15" s="3">
        <v>-0.0926158030880824</v>
      </c>
      <c r="G15" s="3">
        <v>0.003946533172173083</v>
      </c>
    </row>
    <row r="16" spans="1:7" ht="12.75">
      <c r="A16" s="5">
        <v>36980</v>
      </c>
      <c r="B16" s="2">
        <v>-0.05260224804004912</v>
      </c>
      <c r="C16" s="2">
        <v>-0.08262199510886657</v>
      </c>
      <c r="D16" s="2">
        <v>-0.05766609583056648</v>
      </c>
      <c r="E16" s="2">
        <v>-0.07660251908039524</v>
      </c>
      <c r="F16" s="3">
        <v>-0.06590548404161527</v>
      </c>
      <c r="G16" s="3">
        <v>0.0035065748777713956</v>
      </c>
    </row>
    <row r="17" spans="1:7" ht="12.75">
      <c r="A17" s="5">
        <v>37011</v>
      </c>
      <c r="B17" s="2">
        <v>0.06562951398643023</v>
      </c>
      <c r="C17" s="2">
        <v>0.07964225425872327</v>
      </c>
      <c r="D17" s="2">
        <v>0.07716129510811114</v>
      </c>
      <c r="E17" s="2">
        <v>0.09100282271013983</v>
      </c>
      <c r="F17" s="3">
        <v>0.07934934793210323</v>
      </c>
      <c r="G17" s="3">
        <v>0.003185267308280393</v>
      </c>
    </row>
    <row r="18" spans="1:7" ht="12.75">
      <c r="A18" s="5">
        <v>37042</v>
      </c>
      <c r="B18" s="2">
        <v>-0.009024101511098063</v>
      </c>
      <c r="C18" s="2">
        <v>-0.02121888163971593</v>
      </c>
      <c r="D18" s="2">
        <v>0.008366760204520755</v>
      </c>
      <c r="E18" s="2">
        <v>0.0011774365965885182</v>
      </c>
      <c r="F18" s="3">
        <v>0.006587864919619276</v>
      </c>
      <c r="G18" s="3">
        <v>0.0029112630070997625</v>
      </c>
    </row>
    <row r="19" spans="1:7" ht="12.75">
      <c r="A19" s="5">
        <v>37071</v>
      </c>
      <c r="B19" s="2">
        <v>-0.029437540055514074</v>
      </c>
      <c r="C19" s="2">
        <v>-0.03553572464162887</v>
      </c>
      <c r="D19" s="2">
        <v>-0.0035852696634968476</v>
      </c>
      <c r="E19" s="2">
        <v>-0.021989075097101705</v>
      </c>
      <c r="F19" s="3">
        <v>-0.019156422396941947</v>
      </c>
      <c r="G19" s="3">
        <v>0.0029677430057029053</v>
      </c>
    </row>
    <row r="20" spans="1:7" ht="12.75">
      <c r="A20" s="5">
        <v>37103</v>
      </c>
      <c r="B20" s="2">
        <v>-0.012659502637873106</v>
      </c>
      <c r="C20" s="2">
        <v>-0.015327653185426037</v>
      </c>
      <c r="D20" s="2">
        <v>-0.033985573051419554</v>
      </c>
      <c r="E20" s="2">
        <v>-0.015600772127464343</v>
      </c>
      <c r="F20" s="3">
        <v>-0.017581930912311736</v>
      </c>
      <c r="G20" s="3">
        <v>0.0029031915789923257</v>
      </c>
    </row>
    <row r="21" spans="1:7" ht="12.75">
      <c r="A21" s="5">
        <v>37134</v>
      </c>
      <c r="B21" s="2">
        <v>-0.03726290875203421</v>
      </c>
      <c r="C21" s="2">
        <v>-0.06271465581051067</v>
      </c>
      <c r="D21" s="2">
        <v>-0.002997543433340078</v>
      </c>
      <c r="E21" s="2">
        <v>-0.07194290857657193</v>
      </c>
      <c r="F21" s="3">
        <v>-0.06045169724563858</v>
      </c>
      <c r="G21" s="3">
        <v>0.002765867856804771</v>
      </c>
    </row>
    <row r="22" spans="1:7" ht="12.75">
      <c r="A22" s="5">
        <v>37162</v>
      </c>
      <c r="B22" s="2">
        <v>-0.09382560427739245</v>
      </c>
      <c r="C22" s="2">
        <v>-0.08411400389726545</v>
      </c>
      <c r="D22" s="2">
        <v>-0.13290221577819092</v>
      </c>
      <c r="E22" s="2">
        <v>-0.07672324211984752</v>
      </c>
      <c r="F22" s="3">
        <v>-0.08913092153664079</v>
      </c>
      <c r="G22" s="3">
        <v>0.0019538658918776264</v>
      </c>
    </row>
    <row r="23" spans="1:7" ht="12.75">
      <c r="A23" s="5">
        <v>37195</v>
      </c>
      <c r="B23" s="2">
        <v>-0.002970765330796566</v>
      </c>
      <c r="C23" s="2">
        <v>0.04200433494393779</v>
      </c>
      <c r="D23" s="2">
        <v>0.0658186294624538</v>
      </c>
      <c r="E23" s="2">
        <v>0.02125304820859112</v>
      </c>
      <c r="F23" s="3">
        <v>0.022281530384703273</v>
      </c>
      <c r="G23" s="3">
        <v>0.0016924892515723933</v>
      </c>
    </row>
    <row r="24" spans="1:7" ht="12.75">
      <c r="A24" s="5">
        <v>37225</v>
      </c>
      <c r="B24" s="2">
        <v>0.04137017078162971</v>
      </c>
      <c r="C24" s="2">
        <v>0.07541832121235317</v>
      </c>
      <c r="D24" s="2">
        <v>0.062139062139062166</v>
      </c>
      <c r="E24" s="2">
        <v>0.07415094686185554</v>
      </c>
      <c r="F24" s="3">
        <v>0.07545257806327496</v>
      </c>
      <c r="G24" s="3">
        <v>0.0014713676651572083</v>
      </c>
    </row>
    <row r="25" spans="1:7" ht="12.75">
      <c r="A25" s="5">
        <v>37256</v>
      </c>
      <c r="B25" s="2">
        <v>0.006799300043827353</v>
      </c>
      <c r="C25" s="2">
        <v>0.00435897485221628</v>
      </c>
      <c r="D25" s="2">
        <v>0.02455777874438156</v>
      </c>
      <c r="E25" s="2">
        <v>-0.0008891928864568773</v>
      </c>
      <c r="F25" s="3">
        <v>0.012792461870158894</v>
      </c>
      <c r="G25" s="3">
        <v>0.0014303602255574255</v>
      </c>
    </row>
    <row r="26" spans="1:7" ht="12.75">
      <c r="A26" s="5">
        <v>37287</v>
      </c>
      <c r="B26" s="2">
        <v>-0.028967031905550587</v>
      </c>
      <c r="C26" s="2">
        <v>-0.033101071990163204</v>
      </c>
      <c r="D26" s="2">
        <v>-0.021138844173993036</v>
      </c>
      <c r="E26" s="2">
        <v>-0.018467173273088184</v>
      </c>
      <c r="F26" s="3">
        <v>-0.013498170808628652</v>
      </c>
      <c r="G26" s="3">
        <v>0.0014631676547709471</v>
      </c>
    </row>
    <row r="27" spans="1:7" ht="12.75">
      <c r="A27" s="5">
        <v>37315</v>
      </c>
      <c r="B27" s="2">
        <v>-0.020912303664921434</v>
      </c>
      <c r="C27" s="2">
        <v>0.0015361591662944737</v>
      </c>
      <c r="D27" s="2">
        <v>-0.00909895908630901</v>
      </c>
      <c r="E27" s="2">
        <v>-0.0193203020104972</v>
      </c>
      <c r="F27" s="3">
        <v>-0.0219149616368287</v>
      </c>
      <c r="G27" s="3">
        <v>0.0014631676547709471</v>
      </c>
    </row>
    <row r="28" spans="1:7" ht="12.75">
      <c r="A28" s="5">
        <v>37344</v>
      </c>
      <c r="B28" s="2">
        <v>0.06317252277002179</v>
      </c>
      <c r="C28" s="2">
        <v>0.021161734631313826</v>
      </c>
      <c r="D28" s="2">
        <v>0.07518351342725564</v>
      </c>
      <c r="E28" s="2">
        <v>0.027488842659269992</v>
      </c>
      <c r="F28" s="3">
        <v>0.04291621042997923</v>
      </c>
      <c r="G28" s="3">
        <v>0.0014795669370546438</v>
      </c>
    </row>
    <row r="29" spans="1:7" ht="12.75">
      <c r="A29" s="5">
        <v>37376</v>
      </c>
      <c r="B29" s="2">
        <v>-0.02877549031627325</v>
      </c>
      <c r="C29" s="2">
        <v>-0.04210297972808745</v>
      </c>
      <c r="D29" s="2">
        <v>0.014332965821389177</v>
      </c>
      <c r="E29" s="2">
        <v>-0.07868551750393692</v>
      </c>
      <c r="F29" s="3">
        <v>-0.05331035023113685</v>
      </c>
      <c r="G29" s="3">
        <v>0.0014467654179763922</v>
      </c>
    </row>
    <row r="30" spans="1:7" ht="12.75">
      <c r="A30" s="5">
        <v>37407</v>
      </c>
      <c r="B30" s="2">
        <v>0.005806629526678793</v>
      </c>
      <c r="C30" s="2">
        <v>-0.0071658570367037515</v>
      </c>
      <c r="D30" s="2">
        <v>-0.0042976588628762195</v>
      </c>
      <c r="E30" s="2">
        <v>-0.006010518407212494</v>
      </c>
      <c r="F30" s="3">
        <v>-0.012977339314386029</v>
      </c>
      <c r="G30" s="3">
        <v>0.0014303602255574255</v>
      </c>
    </row>
    <row r="31" spans="1:7" ht="12.75">
      <c r="A31" s="5">
        <v>37435</v>
      </c>
      <c r="B31" s="2">
        <v>-0.06514021506594342</v>
      </c>
      <c r="C31" s="2">
        <v>-0.05881490397099122</v>
      </c>
      <c r="D31" s="2">
        <v>-0.05318845204306134</v>
      </c>
      <c r="E31" s="2">
        <v>-0.07384731670445963</v>
      </c>
      <c r="F31" s="3">
        <v>-0.07318586593771485</v>
      </c>
      <c r="G31" s="3">
        <v>0.00138112690341341</v>
      </c>
    </row>
    <row r="32" spans="1:7" ht="12.75">
      <c r="A32" s="5">
        <v>37468</v>
      </c>
      <c r="B32" s="2">
        <v>-0.09865174480084599</v>
      </c>
      <c r="C32" s="2">
        <v>-0.07115098324331812</v>
      </c>
      <c r="D32" s="2">
        <v>-0.10947034198949898</v>
      </c>
      <c r="E32" s="2">
        <v>-0.06375989553578715</v>
      </c>
      <c r="F32" s="3">
        <v>-0.08057540939111549</v>
      </c>
      <c r="G32" s="3">
        <v>0.0013893343063426933</v>
      </c>
    </row>
    <row r="33" spans="1:7" ht="12.75">
      <c r="A33" s="5">
        <v>37498</v>
      </c>
      <c r="B33" s="2">
        <v>0.001736111111111043</v>
      </c>
      <c r="C33" s="2">
        <v>-0.0016609902576981478</v>
      </c>
      <c r="D33" s="2">
        <v>-0.005597107828979591</v>
      </c>
      <c r="E33" s="2">
        <v>0.0042059842656961815</v>
      </c>
      <c r="F33" s="3">
        <v>0.0030110997402187922</v>
      </c>
      <c r="G33" s="3">
        <v>0.0013565002539421833</v>
      </c>
    </row>
    <row r="34" spans="1:7" ht="12.75">
      <c r="A34" s="5">
        <v>37529</v>
      </c>
      <c r="B34" s="2">
        <v>-0.12204379495257787</v>
      </c>
      <c r="C34" s="2">
        <v>-0.10044125642575291</v>
      </c>
      <c r="D34" s="2">
        <v>-0.07742846555229496</v>
      </c>
      <c r="E34" s="2">
        <v>-0.1162109375</v>
      </c>
      <c r="F34" s="3">
        <v>-0.10642597861277338</v>
      </c>
      <c r="G34" s="3">
        <v>0.001323654354508319</v>
      </c>
    </row>
    <row r="35" spans="1:7" ht="12.75">
      <c r="A35" s="5">
        <v>37560</v>
      </c>
      <c r="B35" s="2">
        <v>0.06841586927182755</v>
      </c>
      <c r="C35" s="2">
        <v>0.0769886253096588</v>
      </c>
      <c r="D35" s="2">
        <v>0.011040427287333317</v>
      </c>
      <c r="E35" s="2">
        <v>0.10791896869244932</v>
      </c>
      <c r="F35" s="3">
        <v>0.07803956874025594</v>
      </c>
      <c r="G35" s="3">
        <v>0.00121682325463901</v>
      </c>
    </row>
    <row r="36" spans="1:7" ht="12.75">
      <c r="A36" s="5">
        <v>37589</v>
      </c>
      <c r="B36" s="2">
        <v>0.06996056041279883</v>
      </c>
      <c r="C36" s="2">
        <v>0.03554323439338416</v>
      </c>
      <c r="D36" s="2">
        <v>0.055415373712862266</v>
      </c>
      <c r="E36" s="2">
        <v>0.061281028368794406</v>
      </c>
      <c r="F36" s="3">
        <v>0.05860067216620845</v>
      </c>
      <c r="G36" s="3">
        <v>0.0010192665680117674</v>
      </c>
    </row>
    <row r="37" spans="1:7" ht="12.75">
      <c r="A37" s="5">
        <v>37621</v>
      </c>
      <c r="B37" s="2">
        <v>-0.05861260012884564</v>
      </c>
      <c r="C37" s="2">
        <v>-0.03975191973791785</v>
      </c>
      <c r="D37" s="2">
        <v>-0.04674751256434776</v>
      </c>
      <c r="E37" s="2">
        <v>-0.07121227941944246</v>
      </c>
      <c r="F37" s="3">
        <v>-0.058165935503732814</v>
      </c>
      <c r="G37" s="3">
        <v>0.000986298719130696</v>
      </c>
    </row>
    <row r="38" ht="12.75">
      <c r="F38" s="3"/>
    </row>
    <row r="39" ht="12.75">
      <c r="F39" s="3"/>
    </row>
    <row r="40" ht="12.75">
      <c r="F40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CARDANI</dc:creator>
  <cp:keywords/>
  <dc:description/>
  <cp:lastModifiedBy>Lazzari</cp:lastModifiedBy>
  <dcterms:created xsi:type="dcterms:W3CDTF">2003-10-28T18:00:08Z</dcterms:created>
  <dcterms:modified xsi:type="dcterms:W3CDTF">2003-12-12T08:10:20Z</dcterms:modified>
  <cp:category/>
  <cp:version/>
  <cp:contentType/>
  <cp:contentStatus/>
</cp:coreProperties>
</file>