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'Foglio1'!$A$1:$E$32</definedName>
    <definedName name="_xlnm.Print_Area" localSheetId="1">'Foglio2'!$A$1:$D$28</definedName>
  </definedNames>
  <calcPr fullCalcOnLoad="1"/>
</workbook>
</file>

<file path=xl/sharedStrings.xml><?xml version="1.0" encoding="utf-8"?>
<sst xmlns="http://schemas.openxmlformats.org/spreadsheetml/2006/main" count="59" uniqueCount="59">
  <si>
    <t>ASSETS</t>
  </si>
  <si>
    <t>Income Statement</t>
  </si>
  <si>
    <t>Balance sheet Autogrill S.p.A.</t>
  </si>
  <si>
    <t>Intangible assets</t>
  </si>
  <si>
    <t>Holdings</t>
  </si>
  <si>
    <t>Other receivables</t>
  </si>
  <si>
    <t>NON-CURRENT ASSETS</t>
  </si>
  <si>
    <t>Cash in hand and cash equivalents</t>
  </si>
  <si>
    <t>CURRENT ASSETS</t>
  </si>
  <si>
    <t>TOTAL ASSETS</t>
  </si>
  <si>
    <t>NET EQUITY</t>
  </si>
  <si>
    <t>share capital</t>
  </si>
  <si>
    <t>reserves</t>
  </si>
  <si>
    <t>retained earnings</t>
  </si>
  <si>
    <t>net income</t>
  </si>
  <si>
    <t>TOTAL SHAREHOLDERS' EQUITY</t>
  </si>
  <si>
    <t>TOTAL LIABILITIES AND SHAREHOLDERS' EQUITY</t>
  </si>
  <si>
    <t>LIABILITIES</t>
  </si>
  <si>
    <t>Short-term financial liabilities</t>
  </si>
  <si>
    <t>Trade payables</t>
  </si>
  <si>
    <t>Inventories</t>
  </si>
  <si>
    <t>Trade receivables</t>
  </si>
  <si>
    <t>Current financial receivables</t>
  </si>
  <si>
    <t>Non-current financial receivables</t>
  </si>
  <si>
    <t>CURRENT LIABILITIES</t>
  </si>
  <si>
    <t>Long-term financial liabilities</t>
  </si>
  <si>
    <t>Provisions for employee benefits</t>
  </si>
  <si>
    <t>NON-CURRENT LIABILITIES</t>
  </si>
  <si>
    <t>TOTAL REVENUES</t>
  </si>
  <si>
    <t>Services</t>
  </si>
  <si>
    <t>Amortisation and depreciation</t>
  </si>
  <si>
    <t>NET OPERATING INCOME</t>
  </si>
  <si>
    <t>Financial expenses</t>
  </si>
  <si>
    <t>TOTAL OPERATING COSTS</t>
  </si>
  <si>
    <t>ORDINARY INCOME</t>
  </si>
  <si>
    <t>Income taxes</t>
  </si>
  <si>
    <t>Non-ordinary income</t>
  </si>
  <si>
    <t>Non-ordinary expenses</t>
  </si>
  <si>
    <t>INCOME BEFORE TAXES</t>
  </si>
  <si>
    <t>NET INCOME</t>
  </si>
  <si>
    <t>(euro/000)</t>
  </si>
  <si>
    <t>Banks and deposits</t>
  </si>
  <si>
    <t>Tangible assets</t>
  </si>
  <si>
    <t>Other current liabilities (provisions for contingencies)</t>
  </si>
  <si>
    <t xml:space="preserve">TOTAL LIABILITIES </t>
  </si>
  <si>
    <t>Sales of goods and services</t>
  </si>
  <si>
    <t xml:space="preserve">Other revenues (capital gains on disposal of fixed assets) </t>
  </si>
  <si>
    <t>Raw materials, items for use and goods</t>
  </si>
  <si>
    <t>Rents</t>
  </si>
  <si>
    <t>Wages and salaries</t>
  </si>
  <si>
    <t>Social security contributions</t>
  </si>
  <si>
    <t>TFR - severance pay</t>
  </si>
  <si>
    <t>Risk provisions</t>
  </si>
  <si>
    <t>Sundry operating costs</t>
  </si>
  <si>
    <t>Dividend income from subsidiaries</t>
  </si>
  <si>
    <t>Other financial income</t>
  </si>
  <si>
    <t>TOTAL FINANCIAL INCOME AND EXPENSES</t>
  </si>
  <si>
    <t>TOTAL EXTRAORDINARY INCOME AND CHARGES</t>
  </si>
  <si>
    <t>Changes in the stock of raw materials, items for use and goods (EI-OI)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</si>
</sst>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color indexed="63"/>
      <name val="Times New Roman"/>
      <family val="1"/>
    </font>
    <font>
      <b/>
      <sz val="17"/>
      <color indexed="56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color indexed="56"/>
      <name val="Arial"/>
      <family val="2"/>
    </font>
    <font>
      <b/>
      <sz val="12"/>
      <color indexed="6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6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4" fontId="4" fillId="0" borderId="5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3" fontId="0" fillId="0" borderId="0" xfId="0" applyNumberFormat="1" applyAlignment="1">
      <alignment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wrapText="1"/>
    </xf>
    <xf numFmtId="3" fontId="1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1619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438150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4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1049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333375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104900"/>
          <a:ext cx="1762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0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5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36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4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9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8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4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1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1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2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2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0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1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9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9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1619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114300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4900"/>
          <a:ext cx="381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142875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049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133350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04900"/>
          <a:ext cx="1762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6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H6" sqref="G6:H6"/>
    </sheetView>
  </sheetViews>
  <sheetFormatPr defaultColWidth="9.140625" defaultRowHeight="12.75"/>
  <cols>
    <col min="3" max="3" width="16.8515625" style="0" customWidth="1"/>
    <col min="4" max="5" width="12.28125" style="0" bestFit="1" customWidth="1"/>
    <col min="7" max="7" width="9.7109375" style="0" bestFit="1" customWidth="1"/>
  </cols>
  <sheetData>
    <row r="1" spans="1:5" ht="87" customHeight="1">
      <c r="A1" s="29" t="s">
        <v>2</v>
      </c>
      <c r="B1" s="29"/>
      <c r="C1" s="29"/>
      <c r="D1" s="2"/>
      <c r="E1" s="2"/>
    </row>
    <row r="2" spans="1:5" ht="18">
      <c r="A2" s="32"/>
      <c r="B2" s="30" t="s">
        <v>0</v>
      </c>
      <c r="C2" s="31"/>
      <c r="D2" s="3"/>
      <c r="E2" s="4" t="s">
        <v>40</v>
      </c>
    </row>
    <row r="3" spans="1:5" ht="12.75">
      <c r="A3" s="32"/>
      <c r="B3" s="5"/>
      <c r="C3" s="6"/>
      <c r="D3" s="7">
        <v>38717</v>
      </c>
      <c r="E3" s="9">
        <v>38352</v>
      </c>
    </row>
    <row r="4" spans="1:5" ht="24">
      <c r="A4" s="32"/>
      <c r="B4" s="5"/>
      <c r="C4" s="6" t="s">
        <v>7</v>
      </c>
      <c r="D4" s="10">
        <v>29806</v>
      </c>
      <c r="E4" s="11">
        <v>58277</v>
      </c>
    </row>
    <row r="5" spans="1:5" ht="24">
      <c r="A5" s="32"/>
      <c r="B5" s="5"/>
      <c r="C5" s="6" t="s">
        <v>41</v>
      </c>
      <c r="D5" s="10">
        <v>4187</v>
      </c>
      <c r="E5" s="11">
        <v>39067</v>
      </c>
    </row>
    <row r="6" spans="1:9" ht="12.75">
      <c r="A6" s="32"/>
      <c r="B6" s="5"/>
      <c r="C6" s="6" t="s">
        <v>21</v>
      </c>
      <c r="D6" s="10">
        <v>35816</v>
      </c>
      <c r="E6" s="11">
        <v>31920</v>
      </c>
      <c r="I6" s="8"/>
    </row>
    <row r="7" spans="1:9" ht="12.75">
      <c r="A7" s="32"/>
      <c r="B7" s="5"/>
      <c r="C7" s="6" t="s">
        <v>20</v>
      </c>
      <c r="D7" s="10">
        <v>43075</v>
      </c>
      <c r="E7" s="11">
        <v>41603</v>
      </c>
      <c r="I7" s="8"/>
    </row>
    <row r="8" spans="1:9" ht="24">
      <c r="A8" s="32"/>
      <c r="B8" s="5"/>
      <c r="C8" s="6" t="s">
        <v>22</v>
      </c>
      <c r="D8" s="10">
        <v>574325</v>
      </c>
      <c r="E8" s="11">
        <v>409263</v>
      </c>
      <c r="I8" s="8"/>
    </row>
    <row r="9" spans="1:9" ht="12.75">
      <c r="A9" s="32"/>
      <c r="B9" s="5"/>
      <c r="C9" s="6" t="s">
        <v>5</v>
      </c>
      <c r="D9" s="10">
        <v>7260</v>
      </c>
      <c r="E9" s="11">
        <v>9300</v>
      </c>
      <c r="I9" s="8"/>
    </row>
    <row r="10" spans="1:9" ht="24">
      <c r="A10" s="32"/>
      <c r="B10" s="5"/>
      <c r="C10" s="12" t="s">
        <v>8</v>
      </c>
      <c r="D10" s="13">
        <f>D4+D5+D6+D7+D8+D9</f>
        <v>694469</v>
      </c>
      <c r="E10" s="13">
        <f>E4+E5+E6+E7+E8+E9</f>
        <v>589430</v>
      </c>
      <c r="I10" s="8"/>
    </row>
    <row r="11" spans="1:5" ht="12.75">
      <c r="A11" s="32"/>
      <c r="B11" s="5"/>
      <c r="C11" s="6" t="s">
        <v>42</v>
      </c>
      <c r="D11" s="10">
        <v>111011</v>
      </c>
      <c r="E11" s="11">
        <v>105034</v>
      </c>
    </row>
    <row r="12" spans="1:5" ht="12.75">
      <c r="A12" s="32"/>
      <c r="B12" s="5"/>
      <c r="C12" s="6" t="s">
        <v>3</v>
      </c>
      <c r="D12" s="10">
        <v>97680</v>
      </c>
      <c r="E12" s="11">
        <v>97727</v>
      </c>
    </row>
    <row r="13" spans="1:5" ht="12.75">
      <c r="A13" s="32"/>
      <c r="B13" s="5"/>
      <c r="C13" s="6" t="s">
        <v>4</v>
      </c>
      <c r="D13" s="10">
        <v>206008</v>
      </c>
      <c r="E13" s="11">
        <v>91632</v>
      </c>
    </row>
    <row r="14" spans="1:5" ht="36">
      <c r="A14" s="32"/>
      <c r="B14" s="5"/>
      <c r="C14" s="6" t="s">
        <v>23</v>
      </c>
      <c r="D14" s="36">
        <v>232877</v>
      </c>
      <c r="E14" s="11">
        <v>122921</v>
      </c>
    </row>
    <row r="15" spans="1:5" ht="24">
      <c r="A15" s="32"/>
      <c r="B15" s="5"/>
      <c r="C15" s="12" t="s">
        <v>6</v>
      </c>
      <c r="D15" s="13">
        <f>D11+D12+D13+D14</f>
        <v>647576</v>
      </c>
      <c r="E15" s="13">
        <f>E11+E12+E13+E14</f>
        <v>417314</v>
      </c>
    </row>
    <row r="16" spans="1:5" ht="12.75">
      <c r="A16" s="32"/>
      <c r="B16" s="24" t="s">
        <v>9</v>
      </c>
      <c r="C16" s="25"/>
      <c r="D16" s="13">
        <f>D10+D15</f>
        <v>1342045</v>
      </c>
      <c r="E16" s="13">
        <f>E10+E15</f>
        <v>1006744</v>
      </c>
    </row>
    <row r="17" spans="1:5" ht="18" customHeight="1">
      <c r="A17" s="32"/>
      <c r="B17" s="26" t="s">
        <v>17</v>
      </c>
      <c r="C17" s="27"/>
      <c r="D17" s="27"/>
      <c r="E17" s="28"/>
    </row>
    <row r="18" spans="1:10" ht="24">
      <c r="A18" s="32"/>
      <c r="B18" s="5"/>
      <c r="C18" s="6" t="s">
        <v>18</v>
      </c>
      <c r="D18" s="10">
        <v>102252</v>
      </c>
      <c r="E18" s="11">
        <v>153278</v>
      </c>
      <c r="J18" s="8"/>
    </row>
    <row r="19" spans="1:10" ht="12.75">
      <c r="A19" s="32"/>
      <c r="B19" s="5"/>
      <c r="C19" s="6" t="s">
        <v>19</v>
      </c>
      <c r="D19" s="10">
        <v>250507</v>
      </c>
      <c r="E19" s="11">
        <v>226275</v>
      </c>
      <c r="J19" s="8"/>
    </row>
    <row r="20" spans="1:10" ht="48">
      <c r="A20" s="32"/>
      <c r="B20" s="5"/>
      <c r="C20" s="6" t="s">
        <v>43</v>
      </c>
      <c r="D20" s="10">
        <v>27812</v>
      </c>
      <c r="E20" s="11">
        <v>29307</v>
      </c>
      <c r="J20" s="8"/>
    </row>
    <row r="21" spans="1:5" ht="24">
      <c r="A21" s="32"/>
      <c r="B21" s="5"/>
      <c r="C21" s="12" t="s">
        <v>24</v>
      </c>
      <c r="D21" s="13">
        <f>D18+D19+D20</f>
        <v>380571</v>
      </c>
      <c r="E21" s="13">
        <f>E18+E19+E20</f>
        <v>408860</v>
      </c>
    </row>
    <row r="22" spans="1:5" ht="24">
      <c r="A22" s="32"/>
      <c r="B22" s="5"/>
      <c r="C22" s="6" t="s">
        <v>25</v>
      </c>
      <c r="D22" s="10">
        <v>674412</v>
      </c>
      <c r="E22" s="11">
        <v>367440</v>
      </c>
    </row>
    <row r="23" spans="1:5" ht="24">
      <c r="A23" s="32"/>
      <c r="B23" s="5"/>
      <c r="C23" s="6" t="s">
        <v>26</v>
      </c>
      <c r="D23" s="10">
        <v>15719</v>
      </c>
      <c r="E23" s="11">
        <v>14066</v>
      </c>
    </row>
    <row r="24" spans="1:5" ht="24">
      <c r="A24" s="32"/>
      <c r="B24" s="5"/>
      <c r="C24" s="12" t="s">
        <v>27</v>
      </c>
      <c r="D24" s="13">
        <f>D22+D23</f>
        <v>690131</v>
      </c>
      <c r="E24" s="13">
        <f>E22+E23</f>
        <v>381506</v>
      </c>
    </row>
    <row r="25" spans="1:7" ht="12.75">
      <c r="A25" s="32"/>
      <c r="B25" s="24" t="s">
        <v>44</v>
      </c>
      <c r="C25" s="25"/>
      <c r="D25" s="35">
        <f>D21+D24</f>
        <v>1070702</v>
      </c>
      <c r="E25" s="35">
        <f>E21+E24</f>
        <v>790366</v>
      </c>
      <c r="G25" s="18"/>
    </row>
    <row r="26" spans="1:5" ht="18">
      <c r="A26" s="32"/>
      <c r="B26" s="26" t="s">
        <v>10</v>
      </c>
      <c r="C26" s="27"/>
      <c r="D26" s="27"/>
      <c r="E26" s="28"/>
    </row>
    <row r="27" spans="1:5" ht="12.75">
      <c r="A27" s="32"/>
      <c r="B27" s="5"/>
      <c r="C27" s="6" t="s">
        <v>11</v>
      </c>
      <c r="D27" s="10">
        <v>132288</v>
      </c>
      <c r="E27" s="11">
        <v>132288</v>
      </c>
    </row>
    <row r="28" spans="1:5" ht="12.75">
      <c r="A28" s="32"/>
      <c r="B28" s="5"/>
      <c r="C28" s="6" t="s">
        <v>12</v>
      </c>
      <c r="D28" s="10">
        <v>42804</v>
      </c>
      <c r="E28" s="11">
        <v>1688</v>
      </c>
    </row>
    <row r="29" spans="1:5" ht="12.75">
      <c r="A29" s="32"/>
      <c r="B29" s="5"/>
      <c r="C29" s="6" t="s">
        <v>13</v>
      </c>
      <c r="D29" s="10">
        <v>6244</v>
      </c>
      <c r="E29" s="11">
        <v>5237</v>
      </c>
    </row>
    <row r="30" spans="1:7" ht="12.75">
      <c r="A30" s="32"/>
      <c r="B30" s="5"/>
      <c r="C30" s="6" t="s">
        <v>14</v>
      </c>
      <c r="D30" s="10">
        <v>90007</v>
      </c>
      <c r="E30" s="34">
        <v>77165</v>
      </c>
      <c r="G30" s="18"/>
    </row>
    <row r="31" spans="1:5" ht="29.25" customHeight="1">
      <c r="A31" s="32"/>
      <c r="B31" s="24" t="s">
        <v>15</v>
      </c>
      <c r="C31" s="25"/>
      <c r="D31" s="13">
        <f>D27+D28+D29+D30</f>
        <v>271343</v>
      </c>
      <c r="E31" s="13">
        <f>E27+E28+E29+E30</f>
        <v>216378</v>
      </c>
    </row>
    <row r="32" spans="1:5" ht="24" customHeight="1">
      <c r="A32" s="32"/>
      <c r="B32" s="22" t="s">
        <v>16</v>
      </c>
      <c r="C32" s="23"/>
      <c r="D32" s="15">
        <f>D25+D31</f>
        <v>1342045</v>
      </c>
      <c r="E32" s="15">
        <f>E25+E31</f>
        <v>1006744</v>
      </c>
    </row>
    <row r="33" spans="1:5" ht="15">
      <c r="A33" s="1"/>
      <c r="B33" s="21"/>
      <c r="C33" s="21"/>
      <c r="D33" s="21"/>
      <c r="E33" s="21"/>
    </row>
  </sheetData>
  <mergeCells count="10">
    <mergeCell ref="B16:C16"/>
    <mergeCell ref="B26:E26"/>
    <mergeCell ref="A1:C1"/>
    <mergeCell ref="B2:C2"/>
    <mergeCell ref="A2:A32"/>
    <mergeCell ref="B25:C25"/>
    <mergeCell ref="B33:E33"/>
    <mergeCell ref="B32:C32"/>
    <mergeCell ref="B31:C31"/>
    <mergeCell ref="B17:E17"/>
  </mergeCells>
  <printOptions gridLines="1"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1" sqref="A1:D28"/>
    </sheetView>
  </sheetViews>
  <sheetFormatPr defaultColWidth="9.140625" defaultRowHeight="12.75"/>
  <cols>
    <col min="2" max="2" width="19.28125" style="0" customWidth="1"/>
    <col min="3" max="4" width="11.7109375" style="0" bestFit="1" customWidth="1"/>
    <col min="5" max="5" width="12.7109375" style="0" bestFit="1" customWidth="1"/>
  </cols>
  <sheetData>
    <row r="1" spans="1:2" ht="87" customHeight="1">
      <c r="A1" s="33" t="s">
        <v>1</v>
      </c>
      <c r="B1" s="33"/>
    </row>
    <row r="2" spans="1:4" ht="12.75">
      <c r="A2" s="21"/>
      <c r="B2" s="6"/>
      <c r="C2" s="16">
        <v>2005</v>
      </c>
      <c r="D2" s="17">
        <v>2004</v>
      </c>
    </row>
    <row r="3" spans="1:5" ht="24">
      <c r="A3" s="21"/>
      <c r="B3" s="6" t="s">
        <v>45</v>
      </c>
      <c r="C3" s="10">
        <v>1080682</v>
      </c>
      <c r="D3" s="11">
        <v>1092204</v>
      </c>
      <c r="E3" s="18"/>
    </row>
    <row r="4" spans="1:6" ht="48">
      <c r="A4" s="21"/>
      <c r="B4" s="6" t="s">
        <v>46</v>
      </c>
      <c r="C4" s="10">
        <v>76324</v>
      </c>
      <c r="D4" s="11">
        <v>69562</v>
      </c>
      <c r="F4" s="18"/>
    </row>
    <row r="5" spans="1:4" ht="12.75">
      <c r="A5" s="21"/>
      <c r="B5" s="12" t="s">
        <v>28</v>
      </c>
      <c r="C5" s="10">
        <f>C3+C4</f>
        <v>1157006</v>
      </c>
      <c r="D5" s="10">
        <f>D3+D4</f>
        <v>1161766</v>
      </c>
    </row>
    <row r="6" spans="1:4" ht="24">
      <c r="A6" s="21"/>
      <c r="B6" s="6" t="s">
        <v>47</v>
      </c>
      <c r="C6" s="10">
        <v>-521247</v>
      </c>
      <c r="D6" s="11">
        <v>-521202</v>
      </c>
    </row>
    <row r="7" spans="1:4" ht="48">
      <c r="A7" s="21"/>
      <c r="B7" s="6" t="s">
        <v>58</v>
      </c>
      <c r="C7" s="10">
        <v>1472</v>
      </c>
      <c r="D7" s="11">
        <v>2178</v>
      </c>
    </row>
    <row r="8" spans="1:4" ht="12.75">
      <c r="A8" s="21"/>
      <c r="B8" s="6" t="s">
        <v>29</v>
      </c>
      <c r="C8" s="10">
        <v>-94870</v>
      </c>
      <c r="D8" s="11">
        <v>-89506</v>
      </c>
    </row>
    <row r="9" spans="1:4" ht="12.75">
      <c r="A9" s="21"/>
      <c r="B9" s="6" t="s">
        <v>48</v>
      </c>
      <c r="C9" s="10">
        <v>-112933</v>
      </c>
      <c r="D9" s="11">
        <v>-116889</v>
      </c>
    </row>
    <row r="10" spans="1:4" ht="12.75">
      <c r="A10" s="21"/>
      <c r="B10" s="6" t="s">
        <v>49</v>
      </c>
      <c r="C10" s="10">
        <v>-184282</v>
      </c>
      <c r="D10" s="11">
        <v>-185154</v>
      </c>
    </row>
    <row r="11" spans="1:4" ht="24">
      <c r="A11" s="21"/>
      <c r="B11" s="6" t="s">
        <v>50</v>
      </c>
      <c r="C11" s="10">
        <v>-58354</v>
      </c>
      <c r="D11" s="11">
        <v>-58615</v>
      </c>
    </row>
    <row r="12" spans="1:4" ht="12.75">
      <c r="A12" s="21"/>
      <c r="B12" s="6" t="s">
        <v>51</v>
      </c>
      <c r="C12" s="10">
        <v>-14643</v>
      </c>
      <c r="D12" s="11">
        <v>-14603</v>
      </c>
    </row>
    <row r="13" spans="1:4" ht="24">
      <c r="A13" s="21"/>
      <c r="B13" s="6" t="s">
        <v>30</v>
      </c>
      <c r="C13" s="10">
        <v>-54694</v>
      </c>
      <c r="D13" s="11">
        <v>-55794</v>
      </c>
    </row>
    <row r="14" spans="1:4" ht="12.75">
      <c r="A14" s="21"/>
      <c r="B14" s="6" t="s">
        <v>52</v>
      </c>
      <c r="C14" s="10">
        <v>-1236</v>
      </c>
      <c r="D14" s="11">
        <v>-1816</v>
      </c>
    </row>
    <row r="15" spans="1:4" ht="12.75">
      <c r="A15" s="21"/>
      <c r="B15" s="6" t="s">
        <v>53</v>
      </c>
      <c r="C15" s="10">
        <v>-11661</v>
      </c>
      <c r="D15" s="11">
        <v>-12687</v>
      </c>
    </row>
    <row r="16" spans="1:4" ht="24">
      <c r="A16" s="21"/>
      <c r="B16" s="12" t="s">
        <v>33</v>
      </c>
      <c r="C16" s="10">
        <f>-(C6+C7+C8+C9+C10+C11+C12+C13+C14+C15)</f>
        <v>1052448</v>
      </c>
      <c r="D16" s="10">
        <f>-(D6+D7+D8+D9+D10+D11+D12+D13+D14+D15)</f>
        <v>1054088</v>
      </c>
    </row>
    <row r="17" spans="1:4" ht="47.25">
      <c r="A17" s="21"/>
      <c r="B17" s="19" t="s">
        <v>31</v>
      </c>
      <c r="C17" s="13">
        <f>C5-C16</f>
        <v>104558</v>
      </c>
      <c r="D17" s="13">
        <f>D5-D16</f>
        <v>107678</v>
      </c>
    </row>
    <row r="18" spans="1:4" ht="24">
      <c r="A18" s="21"/>
      <c r="B18" s="6" t="s">
        <v>54</v>
      </c>
      <c r="C18" s="10">
        <v>40382</v>
      </c>
      <c r="D18" s="11">
        <v>37974</v>
      </c>
    </row>
    <row r="19" spans="1:4" ht="12.75">
      <c r="A19" s="21"/>
      <c r="B19" s="6" t="s">
        <v>55</v>
      </c>
      <c r="C19" s="10">
        <v>30237</v>
      </c>
      <c r="D19" s="11">
        <v>16379</v>
      </c>
    </row>
    <row r="20" spans="1:4" ht="12.75">
      <c r="A20" s="21"/>
      <c r="B20" s="6" t="s">
        <v>32</v>
      </c>
      <c r="C20" s="10">
        <v>-30950</v>
      </c>
      <c r="D20" s="11">
        <v>-47622</v>
      </c>
    </row>
    <row r="21" spans="1:4" ht="36">
      <c r="A21" s="21"/>
      <c r="B21" s="12" t="s">
        <v>56</v>
      </c>
      <c r="C21" s="10">
        <f>C18+C19+C20</f>
        <v>39669</v>
      </c>
      <c r="D21" s="10">
        <f>D18+D19+D20</f>
        <v>6731</v>
      </c>
    </row>
    <row r="22" spans="1:4" ht="31.5">
      <c r="A22" s="21"/>
      <c r="B22" s="19" t="s">
        <v>34</v>
      </c>
      <c r="C22" s="13">
        <f>C17+C21</f>
        <v>144227</v>
      </c>
      <c r="D22" s="13">
        <f>D17+D21</f>
        <v>114409</v>
      </c>
    </row>
    <row r="23" spans="1:4" ht="12.75">
      <c r="A23" s="21"/>
      <c r="B23" s="6" t="s">
        <v>36</v>
      </c>
      <c r="C23" s="13"/>
      <c r="D23" s="11">
        <v>33698</v>
      </c>
    </row>
    <row r="24" spans="1:4" ht="24">
      <c r="A24" s="21"/>
      <c r="B24" s="6" t="s">
        <v>37</v>
      </c>
      <c r="C24" s="13"/>
      <c r="D24" s="11">
        <v>-27167</v>
      </c>
    </row>
    <row r="25" spans="1:4" ht="48">
      <c r="A25" s="21"/>
      <c r="B25" s="12" t="s">
        <v>57</v>
      </c>
      <c r="C25" s="13"/>
      <c r="D25" s="14">
        <f>D23+D24</f>
        <v>6531</v>
      </c>
    </row>
    <row r="26" spans="1:4" ht="47.25">
      <c r="A26" s="21"/>
      <c r="B26" s="19" t="s">
        <v>38</v>
      </c>
      <c r="C26" s="13">
        <f>C22+C25</f>
        <v>144227</v>
      </c>
      <c r="D26" s="13">
        <f>D22+D25</f>
        <v>120940</v>
      </c>
    </row>
    <row r="27" spans="1:4" ht="12.75">
      <c r="A27" s="21"/>
      <c r="B27" s="6" t="s">
        <v>35</v>
      </c>
      <c r="C27" s="10">
        <v>-54220</v>
      </c>
      <c r="D27" s="11">
        <v>-43775</v>
      </c>
    </row>
    <row r="28" spans="1:4" ht="15.75">
      <c r="A28" s="21"/>
      <c r="B28" s="20" t="s">
        <v>39</v>
      </c>
      <c r="C28" s="15">
        <f>C26+C27</f>
        <v>90007</v>
      </c>
      <c r="D28" s="15">
        <f>D26+D27</f>
        <v>77165</v>
      </c>
    </row>
    <row r="30" spans="3:4" ht="12.75">
      <c r="C30" s="18"/>
      <c r="D30" s="18"/>
    </row>
  </sheetData>
  <mergeCells count="2">
    <mergeCell ref="A2:A28"/>
    <mergeCell ref="A1:B1"/>
  </mergeCells>
  <printOptions gridLines="1"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LAZZAROTTI</cp:lastModifiedBy>
  <cp:lastPrinted>2007-03-02T11:53:13Z</cp:lastPrinted>
  <dcterms:created xsi:type="dcterms:W3CDTF">2006-11-09T10:56:31Z</dcterms:created>
  <dcterms:modified xsi:type="dcterms:W3CDTF">2007-03-02T11:53:21Z</dcterms:modified>
  <cp:category/>
  <cp:version/>
  <cp:contentType/>
  <cp:contentStatus/>
</cp:coreProperties>
</file>