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2000" windowHeight="5820" tabRatio="876" activeTab="6"/>
  </bookViews>
  <sheets>
    <sheet name="SP civilistico" sheetId="1" r:id="rId1"/>
    <sheet name="SP riclassificato" sheetId="2" r:id="rId2"/>
    <sheet name="CE civilistico" sheetId="3" r:id="rId3"/>
    <sheet name="CE riclassificato" sheetId="4" r:id="rId4"/>
    <sheet name="SP finale" sheetId="5" r:id="rId5"/>
    <sheet name="CE finale" sheetId="6" r:id="rId6"/>
    <sheet name="indici" sheetId="7" r:id="rId7"/>
    <sheet name="FLUSSI di CASSA" sheetId="8" r:id="rId8"/>
  </sheets>
  <definedNames>
    <definedName name="_xlnm.Print_Area" localSheetId="4">'SP finale'!$A$1:$I$78</definedName>
    <definedName name="_xlnm.Print_Area" localSheetId="1">'SP riclassificato'!$A$1:$G$315</definedName>
  </definedNames>
  <calcPr fullCalcOnLoad="1"/>
</workbook>
</file>

<file path=xl/sharedStrings.xml><?xml version="1.0" encoding="utf-8"?>
<sst xmlns="http://schemas.openxmlformats.org/spreadsheetml/2006/main" count="802" uniqueCount="478">
  <si>
    <t>STATO PATRIMONIALE</t>
  </si>
  <si>
    <t>natura</t>
  </si>
  <si>
    <t>ATTIVO</t>
  </si>
  <si>
    <t>A) Crediti verso soci per versamenti ancora dovuti</t>
  </si>
  <si>
    <t>esigibili ENTRO l'esercizio successivo</t>
  </si>
  <si>
    <t>esigibili OLTRE l'esercizio successivo</t>
  </si>
  <si>
    <t>B) Immobilizzazioni</t>
  </si>
  <si>
    <r>
      <t xml:space="preserve">I - </t>
    </r>
    <r>
      <rPr>
        <i/>
        <sz val="10"/>
        <rFont val="Arial"/>
        <family val="2"/>
      </rPr>
      <t>Immobilizzazioni immateriali</t>
    </r>
  </si>
  <si>
    <t>1) costi di impianto e di ampliamento</t>
  </si>
  <si>
    <t>2) costi di ricerca, di sviluppo e di pubblicità</t>
  </si>
  <si>
    <t>4) concessioni, licenze,marchi e diritti simili</t>
  </si>
  <si>
    <t>5) avviamento</t>
  </si>
  <si>
    <t>6) immmobilizzazioni in corso e acconti</t>
  </si>
  <si>
    <t>7) altre</t>
  </si>
  <si>
    <t>Totale</t>
  </si>
  <si>
    <r>
      <t xml:space="preserve">II - </t>
    </r>
    <r>
      <rPr>
        <i/>
        <sz val="10"/>
        <rFont val="Arial"/>
        <family val="2"/>
      </rPr>
      <t>Immobilizzazioni materiali</t>
    </r>
  </si>
  <si>
    <t>1) terreni e fabbricati</t>
  </si>
  <si>
    <t>2) impianti e macchinario</t>
  </si>
  <si>
    <t xml:space="preserve">3) attrezzature industriali e commerciali </t>
  </si>
  <si>
    <t>4) altri beni</t>
  </si>
  <si>
    <t>5) immobilizzazioni in corso e acconti</t>
  </si>
  <si>
    <r>
      <t xml:space="preserve">III - </t>
    </r>
    <r>
      <rPr>
        <i/>
        <sz val="10"/>
        <rFont val="Arial"/>
        <family val="2"/>
      </rPr>
      <t>Immobilizzazioni finanziarie</t>
    </r>
  </si>
  <si>
    <t>1) partecipazioni in:</t>
  </si>
  <si>
    <t>a) imprese controllate</t>
  </si>
  <si>
    <t>b) imprese collegate</t>
  </si>
  <si>
    <t>c) altre controllanti</t>
  </si>
  <si>
    <t>d) altre imprese</t>
  </si>
  <si>
    <t>2) crediti:</t>
  </si>
  <si>
    <t>a) verso imprese controllate</t>
  </si>
  <si>
    <t>fin.</t>
  </si>
  <si>
    <t>comm.</t>
  </si>
  <si>
    <t>b) verso imprese collegate</t>
  </si>
  <si>
    <t>c) verso controllanti</t>
  </si>
  <si>
    <t>d) verso altri</t>
  </si>
  <si>
    <t>3) altri titoli</t>
  </si>
  <si>
    <t>4) azioni proprie</t>
  </si>
  <si>
    <t>Totale immobilizzazioni (B)</t>
  </si>
  <si>
    <t>C) Attivo circolante</t>
  </si>
  <si>
    <r>
      <t xml:space="preserve">I - </t>
    </r>
    <r>
      <rPr>
        <i/>
        <sz val="10"/>
        <rFont val="Arial"/>
        <family val="2"/>
      </rPr>
      <t>Rimanenze</t>
    </r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</si>
  <si>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</si>
  <si>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</si>
  <si>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</si>
  <si>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</si>
  <si>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</si>
  <si>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r>
      <t xml:space="preserve">II - </t>
    </r>
    <r>
      <rPr>
        <i/>
        <sz val="10"/>
        <rFont val="Arial"/>
        <family val="2"/>
      </rPr>
      <t>Crediti</t>
    </r>
  </si>
  <si>
    <t>1) verso clienti</t>
  </si>
  <si>
    <t>2) verso imprese controllate</t>
  </si>
  <si>
    <t>3) verso imprese collegate</t>
  </si>
  <si>
    <t>4) verso controllanti</t>
  </si>
  <si>
    <t>5) verso altri</t>
  </si>
  <si>
    <r>
      <t xml:space="preserve">III - </t>
    </r>
    <r>
      <rPr>
        <i/>
        <sz val="10"/>
        <rFont val="Arial"/>
        <family val="2"/>
      </rPr>
      <t>Attività finanziarie</t>
    </r>
    <r>
      <rPr>
        <sz val="10"/>
        <rFont val="Arial"/>
        <family val="2"/>
      </rPr>
      <t xml:space="preserve"> che non costituiscono imm.ni</t>
    </r>
  </si>
  <si>
    <t>1) partecipazioni in imprese controllate</t>
  </si>
  <si>
    <t>2) partecipazioni in imprese collegate</t>
  </si>
  <si>
    <t>3) partecipazioni in imprese controllanti</t>
  </si>
  <si>
    <t>4) altre partecipazioni</t>
  </si>
  <si>
    <t>5) azioni proprie</t>
  </si>
  <si>
    <t>6) altri titoli</t>
  </si>
  <si>
    <r>
      <t xml:space="preserve">IV - </t>
    </r>
    <r>
      <rPr>
        <i/>
        <sz val="10"/>
        <rFont val="Arial"/>
        <family val="2"/>
      </rPr>
      <t>Disponibilità liquide</t>
    </r>
  </si>
  <si>
    <t>1) depositi bancari e postali</t>
  </si>
  <si>
    <t>2) assegni</t>
  </si>
  <si>
    <t>3) denaro e valori in cassa</t>
  </si>
  <si>
    <t>Totale attivo circolante ( C)</t>
  </si>
  <si>
    <t xml:space="preserve">D) Ratei e risconti </t>
  </si>
  <si>
    <t>TOTALE ATTIVO</t>
  </si>
  <si>
    <t>PASSIVO</t>
  </si>
  <si>
    <t>A) Patrimonio netto</t>
  </si>
  <si>
    <r>
      <t xml:space="preserve">I - </t>
    </r>
    <r>
      <rPr>
        <i/>
        <sz val="10"/>
        <rFont val="Arial"/>
        <family val="2"/>
      </rPr>
      <t>Capitale</t>
    </r>
  </si>
  <si>
    <r>
      <t xml:space="preserve">II - </t>
    </r>
    <r>
      <rPr>
        <i/>
        <sz val="10"/>
        <rFont val="Arial"/>
        <family val="2"/>
      </rPr>
      <t>Riserva da sovrapprezzo</t>
    </r>
  </si>
  <si>
    <r>
      <t xml:space="preserve">III - </t>
    </r>
    <r>
      <rPr>
        <i/>
        <sz val="10"/>
        <rFont val="Arial"/>
        <family val="2"/>
      </rPr>
      <t>Riserve di rivalutazione</t>
    </r>
  </si>
  <si>
    <r>
      <t xml:space="preserve">IV - </t>
    </r>
    <r>
      <rPr>
        <i/>
        <sz val="10"/>
        <rFont val="Arial"/>
        <family val="2"/>
      </rPr>
      <t>Riserva legale</t>
    </r>
  </si>
  <si>
    <r>
      <t xml:space="preserve">V - </t>
    </r>
    <r>
      <rPr>
        <i/>
        <sz val="10"/>
        <rFont val="Arial"/>
        <family val="2"/>
      </rPr>
      <t>Riserva per azioni proprie in portafoglio</t>
    </r>
  </si>
  <si>
    <r>
      <t xml:space="preserve">VI - </t>
    </r>
    <r>
      <rPr>
        <i/>
        <sz val="10"/>
        <rFont val="Arial"/>
        <family val="2"/>
      </rPr>
      <t>Riserve statutarie</t>
    </r>
  </si>
  <si>
    <r>
      <t xml:space="preserve">VII - </t>
    </r>
    <r>
      <rPr>
        <i/>
        <sz val="10"/>
        <rFont val="Arial"/>
        <family val="2"/>
      </rPr>
      <t>Altre riserve</t>
    </r>
  </si>
  <si>
    <r>
      <t xml:space="preserve">VIII - </t>
    </r>
    <r>
      <rPr>
        <i/>
        <sz val="10"/>
        <rFont val="Arial"/>
        <family val="2"/>
      </rPr>
      <t>Utili (perdite) portati a nuovo</t>
    </r>
  </si>
  <si>
    <r>
      <t xml:space="preserve">IX - </t>
    </r>
    <r>
      <rPr>
        <i/>
        <sz val="10"/>
        <rFont val="Arial"/>
        <family val="2"/>
      </rPr>
      <t>Utile (perdita) dell'esercizio</t>
    </r>
  </si>
  <si>
    <t>B) Fondi per rischi e oneri</t>
  </si>
  <si>
    <t>1) per trattamento di quiescenza e obblighi simili</t>
  </si>
  <si>
    <t>2) per imposte</t>
  </si>
  <si>
    <t>3) altri</t>
  </si>
  <si>
    <t>C) Trattamento di fine rapporto di lavoro subordinato</t>
  </si>
  <si>
    <t>D) Debiti</t>
  </si>
  <si>
    <t>1) obbligazioni</t>
  </si>
  <si>
    <t>2) obbligazioni convertibili</t>
  </si>
  <si>
    <t>3) debiti verso banche</t>
  </si>
  <si>
    <t>4) debiti verso altri finanziatori</t>
  </si>
  <si>
    <t>6) debiti verso fornitori</t>
  </si>
  <si>
    <t>7) debiti rappresentati da titoli di credito</t>
  </si>
  <si>
    <t>8) debiti verso imprese controllate</t>
  </si>
  <si>
    <t>9) debiti verso imprese collegate</t>
  </si>
  <si>
    <t>10) debiti verso controllanti</t>
  </si>
  <si>
    <t>11) debiti tributari</t>
  </si>
  <si>
    <t>12) debiti verso istituti di previdenza e di sicurezza sociale</t>
  </si>
  <si>
    <t>13) altri debiti</t>
  </si>
  <si>
    <t>E) Ratei e risconti</t>
  </si>
  <si>
    <t>CONTO ECONOMICO</t>
  </si>
  <si>
    <t>A) Valore della produzione</t>
  </si>
  <si>
    <t>1) ricavi delle vendite e delle prestazioni</t>
  </si>
  <si>
    <t>3) variazione dei lavori in corso su ordinazione</t>
  </si>
  <si>
    <t>4) incrementi di immobilizzazioni per lavori interni</t>
  </si>
  <si>
    <t>5) altri ricavi e proventi</t>
  </si>
  <si>
    <t>caratt.</t>
  </si>
  <si>
    <t>patrim.</t>
  </si>
  <si>
    <t>straor.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</si>
  <si>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</si>
  <si>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</si>
  <si>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</si>
  <si>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</si>
  <si>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</si>
  <si>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</si>
  <si>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</si>
  <si>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</si>
  <si>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</si>
  <si>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</si>
  <si>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</si>
  <si>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amm.to delle imm.ni immateriali</t>
  </si>
  <si>
    <t>b) amm.to delle imm.ni materiali</t>
  </si>
  <si>
    <t>c) altre svalutazioni delle imm.ni</t>
  </si>
  <si>
    <t>12) accantonamenti per rischi</t>
  </si>
  <si>
    <t>13) altri accantonamenti</t>
  </si>
  <si>
    <t>14) oneri diversi di gestione</t>
  </si>
  <si>
    <t>Differenza tra valore e costi della produzione (A - B)</t>
  </si>
  <si>
    <t>C) Proventi e oneri finanziari</t>
  </si>
  <si>
    <t>15) proventi da partecipazioni</t>
  </si>
  <si>
    <t>16) altri proventi finanziari</t>
  </si>
  <si>
    <t>a) da crediti iscritti nelle imm.ni</t>
  </si>
  <si>
    <t>d) proventi diversi dai precedenti</t>
  </si>
  <si>
    <t>17) interessi e altri oneri finanziari</t>
  </si>
  <si>
    <t>Totale (15+16-17)</t>
  </si>
  <si>
    <t>D) Rettifiche di valore di attività finanziarie</t>
  </si>
  <si>
    <t>18) rivalutazioni</t>
  </si>
  <si>
    <t>a) di partecipazioni</t>
  </si>
  <si>
    <t>b) di imm.ni finanziarie che non costituiscono partecipazioni</t>
  </si>
  <si>
    <t>19) svalutazioni</t>
  </si>
  <si>
    <t>Totale delle rettifiche (18-19)</t>
  </si>
  <si>
    <t>E) Proventi e oneri straordinari</t>
  </si>
  <si>
    <t>20) proventi</t>
  </si>
  <si>
    <t>plusvalenze da alienazione</t>
  </si>
  <si>
    <t>altri</t>
  </si>
  <si>
    <t>21) oneri</t>
  </si>
  <si>
    <t>minusvalenze da alienazioni</t>
  </si>
  <si>
    <t>imposte relative a esercizi precedenti</t>
  </si>
  <si>
    <t>Risultato prima delle imposte</t>
  </si>
  <si>
    <t>22) imposte sul reddito dell'esercizio</t>
  </si>
  <si>
    <t>Utile (perdita) del''esercizio</t>
  </si>
  <si>
    <t>TOTALE PASSIVO + PN</t>
  </si>
  <si>
    <t>DELTA</t>
  </si>
  <si>
    <t>fisso</t>
  </si>
  <si>
    <t>var</t>
  </si>
  <si>
    <t xml:space="preserve">fisso </t>
  </si>
  <si>
    <t>var.</t>
  </si>
  <si>
    <t>Totale della partite straordinarie (20-21)</t>
  </si>
  <si>
    <t>STATO PATRIMONIALE FINANZIARIO</t>
  </si>
  <si>
    <t>Disponibilità liquide</t>
  </si>
  <si>
    <t>Totale liquidità immediate</t>
  </si>
  <si>
    <t>Crediti esigibili entro l'esercizio successivo</t>
  </si>
  <si>
    <t>6) Crediti verso soci</t>
  </si>
  <si>
    <t>7) Crediti in imm.finanziarie esigibili entro l'esercizio successivo:</t>
  </si>
  <si>
    <t>Totale liquidità differite</t>
  </si>
  <si>
    <t>Ratei e risconti</t>
  </si>
  <si>
    <t>Rimanenze</t>
  </si>
  <si>
    <t>Totale disponibilità</t>
  </si>
  <si>
    <t>TOTALE ATTIVO CORRENTE</t>
  </si>
  <si>
    <t>Immobilizzazioni immateriali</t>
  </si>
  <si>
    <t>Totale imm.ni immateriali</t>
  </si>
  <si>
    <t>Immobilizzazioni materiali</t>
  </si>
  <si>
    <t>Totale imm.ni materiali</t>
  </si>
  <si>
    <t>Immobilizzazioni finanziarie</t>
  </si>
  <si>
    <t>2) crediti in imm.ni finanziarie esigibili oltre l'esercizio successivo</t>
  </si>
  <si>
    <t>Totale imm.ni finanziarie</t>
  </si>
  <si>
    <t>Altri crediti esigibili oltre l'esercizio successivo</t>
  </si>
  <si>
    <t>Crediti verso soci</t>
  </si>
  <si>
    <t>Totale altri crediti a m/l</t>
  </si>
  <si>
    <t>TOTALE ATTIVO FISSO</t>
  </si>
  <si>
    <t>Debiti verso banche esigibili entro l'esercizio successivo</t>
  </si>
  <si>
    <t>Debiti verso altri finanziatori esigibili entro l'esercizio successivo</t>
  </si>
  <si>
    <t>obbligazioni a bt</t>
  </si>
  <si>
    <t>obbligazioni convertibili a bt</t>
  </si>
  <si>
    <t>altri debiti fin. a bt</t>
  </si>
  <si>
    <t>debiti rappresentati da titoli di credito</t>
  </si>
  <si>
    <t>debiti verso imprese controllate</t>
  </si>
  <si>
    <t>debiti verso imprese collegate</t>
  </si>
  <si>
    <t>debiti verso controllanti</t>
  </si>
  <si>
    <t>altri debiti fin.</t>
  </si>
  <si>
    <t>altri debiti comm. a bt</t>
  </si>
  <si>
    <t>acconti</t>
  </si>
  <si>
    <t>debiti v/fornitori</t>
  </si>
  <si>
    <t>debiti tributari</t>
  </si>
  <si>
    <t>debiti v/istituto di previdenza e di sicurezza sociale</t>
  </si>
  <si>
    <t>altri debiti comm.</t>
  </si>
  <si>
    <t>Totale passività correnti</t>
  </si>
  <si>
    <t>Debiti verso banche esigibili oltre l'esercizio successivo</t>
  </si>
  <si>
    <t>Debiti verso altri finanziatori esigibili oltre l'esercizio successivo</t>
  </si>
  <si>
    <t>obbligazioni a m/l</t>
  </si>
  <si>
    <t>obbligazioni convertibili a m/l</t>
  </si>
  <si>
    <t>altri debiti fin. a m/l</t>
  </si>
  <si>
    <t>altri debiti comm. a m/l</t>
  </si>
  <si>
    <t>Fondi per rischi e oneri:</t>
  </si>
  <si>
    <t>Trattamento di fine rapporto</t>
  </si>
  <si>
    <t>Totale passività consolidate</t>
  </si>
  <si>
    <t>Patrimonio Netto</t>
  </si>
  <si>
    <t>Totale Patrimonio Netto</t>
  </si>
  <si>
    <t>STATO PATRIMONIALE GESTIONALE</t>
  </si>
  <si>
    <t>Crediti di natura commerciale a breve termine:</t>
  </si>
  <si>
    <t>1) in Imm.ni finanziarie:</t>
  </si>
  <si>
    <t>2) nell'Attivo circolante</t>
  </si>
  <si>
    <t>a) verso clienti</t>
  </si>
  <si>
    <t>b) verso imprese controllate</t>
  </si>
  <si>
    <t>c) verso imprese collegate</t>
  </si>
  <si>
    <t>d) verso controllanti</t>
  </si>
  <si>
    <t>e) verso altri</t>
  </si>
  <si>
    <t>3) Attività finanziarie che non costituiscono imm.ni</t>
  </si>
  <si>
    <t>a) partec. In imprese controllate</t>
  </si>
  <si>
    <t>b) partec. In imprese collegate</t>
  </si>
  <si>
    <t>c) partec. In imprese controllanti</t>
  </si>
  <si>
    <t>d) altre partecipazioni</t>
  </si>
  <si>
    <t>Azioni proprie</t>
  </si>
  <si>
    <t>Altri titoli</t>
  </si>
  <si>
    <t>Ratei e Risconti attivi</t>
  </si>
  <si>
    <t>CAPITALE CIRCOLANTE OPERATIVO LORDO</t>
  </si>
  <si>
    <t>Debiti di natura commerciale a breve termine:</t>
  </si>
  <si>
    <t>1) acconti</t>
  </si>
  <si>
    <t>2) verso fornitori</t>
  </si>
  <si>
    <t>3) rappresentati da titoli di credito</t>
  </si>
  <si>
    <t>4) verso imprese controllate</t>
  </si>
  <si>
    <t>5) verso imprese collegate</t>
  </si>
  <si>
    <t>6) verso controllanti</t>
  </si>
  <si>
    <t>7) tributari</t>
  </si>
  <si>
    <t>8) verso istituti di previdenza</t>
  </si>
  <si>
    <t>9) altri debiti</t>
  </si>
  <si>
    <t>Ratei e Risconti passivi</t>
  </si>
  <si>
    <t>POSTE DEL CIRCOLANTE PASS. OPERATIVE</t>
  </si>
  <si>
    <t>CAPITALE CIRCOLANTE OPERATIVO NETTO</t>
  </si>
  <si>
    <t>Imm.ni Immateriali</t>
  </si>
  <si>
    <t>Imm.ni Materiali</t>
  </si>
  <si>
    <t>Partecipazioni operative inserite in Imm.ni finanziarie in:</t>
  </si>
  <si>
    <t>Crediti di natura comm. a m/l termine in Imm.ni finanziarie:</t>
  </si>
  <si>
    <t>Crediti di natura comm. a m/l termine nell'attivo circolante:</t>
  </si>
  <si>
    <t>POSTE CONSOLIDATE ATTIVE E OPERATIVE</t>
  </si>
  <si>
    <t>Debiti di natura comm. a m/l termine:</t>
  </si>
  <si>
    <t>4) Trattamento di fine rapporto</t>
  </si>
  <si>
    <t>POSTE CONSOLIDATE PASSIVE E OPERATIVE</t>
  </si>
  <si>
    <t>CAPITALE CONSOLIDATO OPERATIVO NETTO</t>
  </si>
  <si>
    <t>CAPITALE INVESTITO OPERATIVO NETTO (NET ASSETS)</t>
  </si>
  <si>
    <t>Finanziamenti onerosi a breve termine:</t>
  </si>
  <si>
    <t>1) debiti verso banche</t>
  </si>
  <si>
    <t>2) debiti verso altri finanziatori</t>
  </si>
  <si>
    <t>3) obbligazioni</t>
  </si>
  <si>
    <t>4) obbligazioni convertibili</t>
  </si>
  <si>
    <t>5) debiti rappresentati da titoli di credito</t>
  </si>
  <si>
    <t>6) debiti verso imprese controllate</t>
  </si>
  <si>
    <t>7) debiti verso imprese collegate</t>
  </si>
  <si>
    <t>8) debiti verso controllanti</t>
  </si>
  <si>
    <t>Finanziamenti onerosi a m/l termine:</t>
  </si>
  <si>
    <t>TOTALE FINANZIAMENTI ONEROSI</t>
  </si>
  <si>
    <t>Impieghi finanziari a breve termine:</t>
  </si>
  <si>
    <t>1) totale disponibilità liquide</t>
  </si>
  <si>
    <t>2) crediti in imm.ni fin:</t>
  </si>
  <si>
    <t>3) crediti nell'attivo circolante:</t>
  </si>
  <si>
    <t>Impieghi finanziari a m/l termine:</t>
  </si>
  <si>
    <t>1) crediti in imm.ni fin:</t>
  </si>
  <si>
    <t>2) crediti nell'attivo circolante:</t>
  </si>
  <si>
    <t>TOTALE IMPIEGHI FINANZIARI</t>
  </si>
  <si>
    <t>POSIZIONE FINANZIARIA NETTA</t>
  </si>
  <si>
    <t>PATRIMONIO NETTO</t>
  </si>
  <si>
    <t>PFN + PN</t>
  </si>
  <si>
    <t>NET ASSETS (CION)</t>
  </si>
  <si>
    <t xml:space="preserve">3) diritti di brevetto industriale </t>
  </si>
  <si>
    <t>Attività finanziarie che non costituiscono imm.ni</t>
  </si>
  <si>
    <t>I - Capitale</t>
  </si>
  <si>
    <t>II - Riserva da sovrapprezzo</t>
  </si>
  <si>
    <t>III - Riserve di rivalutazione</t>
  </si>
  <si>
    <t>IV - Riserva legale</t>
  </si>
  <si>
    <t>V - Riserva per azioni proprie in portafoglio</t>
  </si>
  <si>
    <t>VI - Riserve statutarie</t>
  </si>
  <si>
    <t>VII - Altre riserve</t>
  </si>
  <si>
    <t>VIII - Utili (perdite) portati a nuovo</t>
  </si>
  <si>
    <t>IX - Utile (perdita) dell'esercizio</t>
  </si>
  <si>
    <t>CONTO ECONOMICO A RICAVI E COSTO VARIABILE DEL VENDUTO</t>
  </si>
  <si>
    <t>Ricavi delle vendite e delle prestazioni</t>
  </si>
  <si>
    <t>altri ricavi di natura caratteristica</t>
  </si>
  <si>
    <t>TOTALE RICAVI</t>
  </si>
  <si>
    <t>Costi:</t>
  </si>
  <si>
    <t>per materie prime, sussidiarie, di consumo e di merci</t>
  </si>
  <si>
    <t>Consumo di materie prime, sussidiarie, di consumo e merci</t>
  </si>
  <si>
    <t>variazione dei lavori in corso su ordinazione</t>
  </si>
  <si>
    <t>TOTALE COSTI VARIABILI</t>
  </si>
  <si>
    <t>MARGINE DI CONTRIBUZIONE</t>
  </si>
  <si>
    <t>accantonamenti per rischi</t>
  </si>
  <si>
    <t>altri acc.ti caratteristici</t>
  </si>
  <si>
    <t xml:space="preserve">incrementi di imm.ni per lavori interni </t>
  </si>
  <si>
    <t>per godimenti beni di terzi</t>
  </si>
  <si>
    <t>per il personale</t>
  </si>
  <si>
    <t>amm.to imm.ni immateriali</t>
  </si>
  <si>
    <t>amm.to imm.ni materiali</t>
  </si>
  <si>
    <t>altre svalutazioni caratteristiche</t>
  </si>
  <si>
    <t>svalutazione crediti compresi nell'attivo circolante di tipo caratteristico</t>
  </si>
  <si>
    <t>TOTALE COSTI FISSI</t>
  </si>
  <si>
    <t>REDDITO OPERATIVO DELLA GESTIONE CARATTERISTICA</t>
  </si>
  <si>
    <t>altri ricavi di natura patrimoniale</t>
  </si>
  <si>
    <t xml:space="preserve">proventi da partecipazione </t>
  </si>
  <si>
    <t>altri proventi patrimoniali:</t>
  </si>
  <si>
    <t>da crediti iscritti nelle imm.ni</t>
  </si>
  <si>
    <t>da titoli iscritti nelle imm.ni</t>
  </si>
  <si>
    <t>da titoli iscritti nel circolante</t>
  </si>
  <si>
    <t>rivalutazioni patrimoniali:</t>
  </si>
  <si>
    <t>di partecipazioni</t>
  </si>
  <si>
    <t>di imm.ni finanziarie</t>
  </si>
  <si>
    <t>di titoli iscritti nell'attivo circolante</t>
  </si>
  <si>
    <t>svalutazioni patrimoniali:</t>
  </si>
  <si>
    <t>RISULTATO DELLA GESTIONE PATRIMONIALE</t>
  </si>
  <si>
    <t>RISULTATO OPERATIVO</t>
  </si>
  <si>
    <t>interessi attivi (proventi diversi)</t>
  </si>
  <si>
    <t>interessi e altri oneri finanziari</t>
  </si>
  <si>
    <t>RISULTATO DELLA GESTIONE FINANZIARIA</t>
  </si>
  <si>
    <t>RISULTATO DI COMPETENZA</t>
  </si>
  <si>
    <t>altri ricavi e proventi di natura straordinaria</t>
  </si>
  <si>
    <t>altri proventi straordinari</t>
  </si>
  <si>
    <t>TOTALE PROVENTI STRAORDINARI</t>
  </si>
  <si>
    <t>altre svalutazione delle imm.ni di natura straordinaria</t>
  </si>
  <si>
    <t>svalutazioni dei crediti compresi nel circolante di natura straordinaria</t>
  </si>
  <si>
    <t>altri acc.ti di natura straordinaria</t>
  </si>
  <si>
    <t>altri oneri straordinari</t>
  </si>
  <si>
    <t>TOTALE ONERI STRAORDINARI</t>
  </si>
  <si>
    <t>RISULTATO DELLA GESTIONE STRAORDINARIA</t>
  </si>
  <si>
    <t>RISULTATO ANTE IMPOSTE</t>
  </si>
  <si>
    <t>imposte sul reddito dell'esercizio</t>
  </si>
  <si>
    <t>Totale passivo</t>
  </si>
  <si>
    <t>4) crediti v/soci a bt</t>
  </si>
  <si>
    <t>3) crediti v/soci a m/l</t>
  </si>
  <si>
    <t>Liquidità immediate</t>
  </si>
  <si>
    <t>Disponibilità</t>
  </si>
  <si>
    <t>ATTIVO FISSO</t>
  </si>
  <si>
    <t>Debiti fin. a bt</t>
  </si>
  <si>
    <t>Debiti comm. a bt</t>
  </si>
  <si>
    <t>Debiti fin a m/l</t>
  </si>
  <si>
    <t>Debiti comm. a m/l</t>
  </si>
  <si>
    <t>ATTIVO CIRCOLANTE</t>
  </si>
  <si>
    <t>Debiti fin. a m/l</t>
  </si>
  <si>
    <t>PASSIVO CONSOLIDATO</t>
  </si>
  <si>
    <t>TOTALE PASSIVO</t>
  </si>
  <si>
    <t>PN</t>
  </si>
  <si>
    <t>PASSIVO CIRCOLANTE</t>
  </si>
  <si>
    <t>Crediti comm. a bt</t>
  </si>
  <si>
    <t>Altri crediti comm. a bt</t>
  </si>
  <si>
    <t xml:space="preserve">Rimanenze </t>
  </si>
  <si>
    <t>Rateri e Risconti attivi</t>
  </si>
  <si>
    <t>CCON</t>
  </si>
  <si>
    <t>Partecipazioni</t>
  </si>
  <si>
    <t>Crediti comm. a m/l</t>
  </si>
  <si>
    <t>Finanziamenti onerosi a bt</t>
  </si>
  <si>
    <t>Finanziamenti onerosi a m/l</t>
  </si>
  <si>
    <t>Impieghi onerosi a bt</t>
  </si>
  <si>
    <t>Impieghi onerosi a m/l</t>
  </si>
  <si>
    <t>TOTALE IMPIEGHI ONEROSI</t>
  </si>
  <si>
    <t>PFN (D)</t>
  </si>
  <si>
    <t>PN (E)</t>
  </si>
  <si>
    <t>CION (NET ASSETS)</t>
  </si>
  <si>
    <t>D + E</t>
  </si>
  <si>
    <t>per servizi (variabili)</t>
  </si>
  <si>
    <t>costi per servizi (fissi)</t>
  </si>
  <si>
    <t>2) variazione delle rimanenze di prodotti in corso di lavorazione</t>
  </si>
  <si>
    <t>d) svalutazione dei crediti compresi nell'attivo circolante</t>
  </si>
  <si>
    <t>11) variazione delle rimanenze di materie prime, sussidiarie</t>
  </si>
  <si>
    <t>variazione delle rimanenze di prodotti in corso di lavorazione</t>
  </si>
  <si>
    <t>variazione delle rimanenze di materie prime, sussidiarie</t>
  </si>
  <si>
    <t>oneri diversi di gestione (variabili)</t>
  </si>
  <si>
    <t>oneri diversi di gestione (fissi)</t>
  </si>
  <si>
    <t>b) da titoli iscritti nelle imm.ni che non costituiscono part.</t>
  </si>
  <si>
    <t>c) da titoli iscritti nell'attivo circolante che non costituiscono part.</t>
  </si>
  <si>
    <t>c) di titoli iscritti all'attivo circolante che non costituiscono part.</t>
  </si>
  <si>
    <t>REDDITO NETTO (UTILE/PERDITA)</t>
  </si>
  <si>
    <t>CONTO ECONOMICO A CV E CF</t>
  </si>
  <si>
    <t>Ricavi di Vendita</t>
  </si>
  <si>
    <t>Costi variabili di produzione</t>
  </si>
  <si>
    <t>MdC</t>
  </si>
  <si>
    <t>Costi fissi</t>
  </si>
  <si>
    <t>R.o.g.c.</t>
  </si>
  <si>
    <t>Proventi/oneri patri.</t>
  </si>
  <si>
    <t>R.o.</t>
  </si>
  <si>
    <t>Proventi/oneri fin.</t>
  </si>
  <si>
    <t>R. di comp.</t>
  </si>
  <si>
    <t>Proventi/oneri straord.</t>
  </si>
  <si>
    <t>R.A.I.</t>
  </si>
  <si>
    <t>R.N.</t>
  </si>
  <si>
    <t>imposte</t>
  </si>
  <si>
    <t>CONTO ECONOMICO A RICAVI E COSTO DEL VENDUTO</t>
  </si>
  <si>
    <t>Costo del Venduto</t>
  </si>
  <si>
    <t>CONTO ECONOMICO A VALORE AGGIUNTO</t>
  </si>
  <si>
    <t>Costi di terze economie</t>
  </si>
  <si>
    <t>VALORE AGGIUNTO</t>
  </si>
  <si>
    <t>Costo del personale</t>
  </si>
  <si>
    <t>Ammortamenti</t>
  </si>
  <si>
    <t>MARGINE OPERATIVO LORDO (EBITDA)</t>
  </si>
  <si>
    <t>R.o.g.c. (EBIT)</t>
  </si>
  <si>
    <t>INDICI DI BILANCIO</t>
  </si>
  <si>
    <t>REDDITIVITA'</t>
  </si>
  <si>
    <t>ROE</t>
  </si>
  <si>
    <t>RN(t) / PN(t-1)</t>
  </si>
  <si>
    <t>ROI</t>
  </si>
  <si>
    <t>ROGC(t) / CIGC (t-1)</t>
  </si>
  <si>
    <t>ROA</t>
  </si>
  <si>
    <t>RO(t) / CI(t-1)</t>
  </si>
  <si>
    <t>RONA</t>
  </si>
  <si>
    <t>RO(t) / CION (t-1)</t>
  </si>
  <si>
    <t>ROS</t>
  </si>
  <si>
    <t>TASSO DI ROT. DEL C.I.</t>
  </si>
  <si>
    <t>RICAVI(t) / CION (t-1)</t>
  </si>
  <si>
    <t>RO(t) / RICAVI (t)</t>
  </si>
  <si>
    <t>SOLVIBILITA'</t>
  </si>
  <si>
    <t>QUOZ. DI LIQUIDITA'</t>
  </si>
  <si>
    <t>(LI + LD) / PASS.bt</t>
  </si>
  <si>
    <t>MARGINE DI TESORERIA</t>
  </si>
  <si>
    <t>(LI + LD) - PASS.bt</t>
  </si>
  <si>
    <t>QUOZ. DI DISPONIBILITA'</t>
  </si>
  <si>
    <t>ATT.bt / PASS.bt</t>
  </si>
  <si>
    <t>CCN</t>
  </si>
  <si>
    <t>ATT.bt - PASS.bt</t>
  </si>
  <si>
    <t>SOLIDITA'</t>
  </si>
  <si>
    <t>D/E</t>
  </si>
  <si>
    <t>PFN / MP</t>
  </si>
  <si>
    <t>GRADO DI INDEBITAMENTO</t>
  </si>
  <si>
    <t>MT / MP</t>
  </si>
  <si>
    <t>MARGINE DI STRUTTURA</t>
  </si>
  <si>
    <t>MP - AFN</t>
  </si>
  <si>
    <t>QUOZ. DI STRUTTURA</t>
  </si>
  <si>
    <t>MP / AFN</t>
  </si>
  <si>
    <t>SVILUPPO</t>
  </si>
  <si>
    <t>OPERATIVO</t>
  </si>
  <si>
    <t>DELTA FATTURATO</t>
  </si>
  <si>
    <t>STRUTTURALE</t>
  </si>
  <si>
    <t>DELTA CAPITALE INVESTITO</t>
  </si>
  <si>
    <t>DELTA VALORE AGGIUNTO</t>
  </si>
  <si>
    <t>DELTA CION</t>
  </si>
  <si>
    <t>PRODUTTIVITA'</t>
  </si>
  <si>
    <t>gg medi incasso crediti</t>
  </si>
  <si>
    <t>gg medi pagamento fornitori</t>
  </si>
  <si>
    <t>gg medi stoccaggio magazzino</t>
  </si>
  <si>
    <t>Fatt. Bep</t>
  </si>
  <si>
    <t>Margine di sicurezza</t>
  </si>
  <si>
    <t>FLUSSI DI CASSA</t>
  </si>
  <si>
    <t>scrivere 0 se si vuole delta cassa (PFN di bt)</t>
  </si>
  <si>
    <t>scrivere 1 se si vuole delta PFN complessiva</t>
  </si>
  <si>
    <t>Delta PFN</t>
  </si>
  <si>
    <t>Utile (perdita) dell'esercizio</t>
  </si>
  <si>
    <t>Flusso di cassa della G. reddituale</t>
  </si>
  <si>
    <t>+/- Delta crediti comm. a b/t</t>
  </si>
  <si>
    <t>+/- Delta Ratei e risconti attivi</t>
  </si>
  <si>
    <t>+/- Delta Rimanenze</t>
  </si>
  <si>
    <t>+/- Delta debiti comm. a b/t</t>
  </si>
  <si>
    <t>+/- Delta ratei e risconti passivi</t>
  </si>
  <si>
    <t>Flusso di cassa della G. corrente</t>
  </si>
  <si>
    <t>+/- Delta imm.ni immateriali</t>
  </si>
  <si>
    <t>+/- Delta imm.ni materiali</t>
  </si>
  <si>
    <t>+/- Delta imm.finanziarie</t>
  </si>
  <si>
    <t>+/- Delta debiti fin. a m/l</t>
  </si>
  <si>
    <t>+/- Delta debiti comm. a m/l</t>
  </si>
  <si>
    <t>+/- Delta Fondi per rischi e oneri</t>
  </si>
  <si>
    <t>+/- Delta Trattamento di fine rapporto</t>
  </si>
  <si>
    <t>+/- Delta Patrimonio Netto</t>
  </si>
  <si>
    <t>Flusso di cassa della G. del consolidato</t>
  </si>
  <si>
    <t>FLUSSO DI CASSA NETTO</t>
  </si>
  <si>
    <t>Tot. Crediti comm a bt</t>
  </si>
  <si>
    <t>Imm. Finanziarie</t>
  </si>
  <si>
    <t>Altri deb comm. a m/l</t>
  </si>
  <si>
    <t>Lid. Diff/Ricavi giornalieri</t>
  </si>
  <si>
    <t>Debiti comm tot/</t>
  </si>
  <si>
    <t>(Costo per MP + costi per servizi var giornalieri)</t>
  </si>
  <si>
    <t>Rimanenze MP/Consumo MP giornaliero</t>
  </si>
  <si>
    <t>(Fatt.(t) -Fatt. Bep)/Fatt. (t)</t>
  </si>
  <si>
    <t>Ammortamenti, accantonamenti, svalutazioni</t>
  </si>
  <si>
    <t>Imm.ni Finanziarie caratt.</t>
  </si>
  <si>
    <t>Imm.ni Finanziarie patrim.</t>
  </si>
  <si>
    <t>Liquidità differite caratt.</t>
  </si>
  <si>
    <t>Liquidità differite patrim.</t>
  </si>
  <si>
    <t>Totale Liquidità differite</t>
  </si>
  <si>
    <t>Totale Imm.ni Finanziarie</t>
  </si>
  <si>
    <t>Nome Società</t>
  </si>
  <si>
    <t>(CF)/(1-CV/ricavi)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</si>
</sst>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5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3" fontId="3" fillId="0" borderId="3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 indent="2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3" fontId="3" fillId="0" borderId="2" xfId="0" applyNumberFormat="1" applyFont="1" applyBorder="1" applyAlignment="1">
      <alignment/>
    </xf>
    <xf numFmtId="0" fontId="0" fillId="0" borderId="1" xfId="0" applyBorder="1" applyAlignment="1">
      <alignment horizontal="left" wrapText="1" indent="1"/>
    </xf>
    <xf numFmtId="0" fontId="4" fillId="0" borderId="2" xfId="0" applyFont="1" applyBorder="1" applyAlignment="1">
      <alignment horizontal="center" shrinkToFit="1"/>
    </xf>
    <xf numFmtId="0" fontId="4" fillId="0" borderId="1" xfId="0" applyFont="1" applyBorder="1" applyAlignment="1">
      <alignment horizontal="left" wrapText="1" indent="4"/>
    </xf>
    <xf numFmtId="3" fontId="0" fillId="0" borderId="0" xfId="0" applyNumberFormat="1" applyAlignment="1">
      <alignment/>
    </xf>
    <xf numFmtId="3" fontId="0" fillId="0" borderId="2" xfId="0" applyNumberFormat="1" applyFill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3" fontId="3" fillId="0" borderId="3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/>
    </xf>
    <xf numFmtId="0" fontId="0" fillId="0" borderId="1" xfId="0" applyBorder="1" applyAlignment="1">
      <alignment horizontal="left" indent="1" shrinkToFit="1"/>
    </xf>
    <xf numFmtId="0" fontId="4" fillId="0" borderId="1" xfId="0" applyFont="1" applyBorder="1" applyAlignment="1">
      <alignment horizontal="left" wrapText="1" indent="3"/>
    </xf>
    <xf numFmtId="3" fontId="0" fillId="0" borderId="2" xfId="0" applyNumberFormat="1" applyBorder="1" applyAlignment="1" applyProtection="1">
      <alignment/>
      <protection/>
    </xf>
    <xf numFmtId="0" fontId="0" fillId="0" borderId="1" xfId="0" applyBorder="1" applyAlignment="1">
      <alignment horizontal="left" wrapText="1" indent="2"/>
    </xf>
    <xf numFmtId="3" fontId="0" fillId="0" borderId="3" xfId="0" applyNumberFormat="1" applyBorder="1" applyAlignment="1" applyProtection="1">
      <alignment/>
      <protection locked="0"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 applyProtection="1">
      <alignment/>
      <protection locked="0"/>
    </xf>
    <xf numFmtId="3" fontId="3" fillId="0" borderId="4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 locked="0"/>
    </xf>
    <xf numFmtId="3" fontId="0" fillId="0" borderId="2" xfId="0" applyNumberForma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7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1" fontId="3" fillId="2" borderId="15" xfId="0" applyNumberFormat="1" applyFont="1" applyFill="1" applyBorder="1" applyAlignment="1" applyProtection="1">
      <alignment/>
      <protection locked="0"/>
    </xf>
    <xf numFmtId="1" fontId="3" fillId="2" borderId="15" xfId="0" applyNumberFormat="1" applyFont="1" applyFill="1" applyBorder="1" applyAlignment="1">
      <alignment/>
    </xf>
    <xf numFmtId="1" fontId="3" fillId="2" borderId="16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/>
    </xf>
    <xf numFmtId="1" fontId="3" fillId="2" borderId="4" xfId="0" applyNumberFormat="1" applyFont="1" applyFill="1" applyBorder="1" applyAlignment="1" applyProtection="1">
      <alignment/>
      <protection/>
    </xf>
    <xf numFmtId="1" fontId="3" fillId="2" borderId="2" xfId="0" applyNumberFormat="1" applyFont="1" applyFill="1" applyBorder="1" applyAlignment="1" applyProtection="1">
      <alignment/>
      <protection/>
    </xf>
    <xf numFmtId="1" fontId="3" fillId="2" borderId="3" xfId="0" applyNumberFormat="1" applyFont="1" applyFill="1" applyBorder="1" applyAlignment="1" applyProtection="1">
      <alignment/>
      <protection/>
    </xf>
    <xf numFmtId="0" fontId="1" fillId="3" borderId="2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2"/>
    </xf>
    <xf numFmtId="0" fontId="5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wrapText="1" indent="1" shrinkToFit="1"/>
    </xf>
    <xf numFmtId="0" fontId="0" fillId="0" borderId="2" xfId="0" applyBorder="1" applyAlignment="1">
      <alignment horizontal="left" indent="1" shrinkToFit="1"/>
    </xf>
    <xf numFmtId="3" fontId="0" fillId="0" borderId="2" xfId="0" applyNumberFormat="1" applyBorder="1" applyAlignment="1">
      <alignment wrapText="1" shrinkToFit="1"/>
    </xf>
    <xf numFmtId="0" fontId="0" fillId="0" borderId="2" xfId="0" applyBorder="1" applyAlignment="1">
      <alignment horizontal="left" wrapText="1" indent="2" shrinkToFit="1"/>
    </xf>
    <xf numFmtId="0" fontId="0" fillId="0" borderId="2" xfId="0" applyBorder="1" applyAlignment="1">
      <alignment horizontal="left" wrapText="1" indent="3" shrinkToFit="1"/>
    </xf>
    <xf numFmtId="0" fontId="0" fillId="0" borderId="2" xfId="0" applyBorder="1" applyAlignment="1">
      <alignment horizontal="left" wrapText="1" indent="3"/>
    </xf>
    <xf numFmtId="0" fontId="0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wrapText="1" shrinkToFit="1"/>
    </xf>
    <xf numFmtId="0" fontId="0" fillId="0" borderId="2" xfId="0" applyFont="1" applyBorder="1" applyAlignment="1">
      <alignment horizontal="left" wrapText="1" indent="1" shrinkToFi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2" xfId="0" applyBorder="1" applyAlignment="1">
      <alignment horizontal="left" wrapText="1" shrinkToFit="1"/>
    </xf>
    <xf numFmtId="3" fontId="0" fillId="0" borderId="2" xfId="0" applyNumberFormat="1" applyBorder="1" applyAlignment="1">
      <alignment horizontal="right" wrapText="1" shrinkToFit="1"/>
    </xf>
    <xf numFmtId="0" fontId="5" fillId="0" borderId="2" xfId="0" applyFont="1" applyBorder="1" applyAlignment="1">
      <alignment horizontal="left" wrapText="1" shrinkToFit="1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3" fillId="0" borderId="2" xfId="0" applyFont="1" applyBorder="1" applyAlignment="1">
      <alignment wrapText="1" shrinkToFit="1"/>
    </xf>
    <xf numFmtId="0" fontId="1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 shrinkToFit="1"/>
    </xf>
    <xf numFmtId="0" fontId="5" fillId="0" borderId="2" xfId="0" applyFont="1" applyBorder="1" applyAlignment="1">
      <alignment wrapText="1" shrinkToFit="1"/>
    </xf>
    <xf numFmtId="1" fontId="3" fillId="0" borderId="2" xfId="0" applyNumberFormat="1" applyFont="1" applyBorder="1" applyAlignment="1">
      <alignment/>
    </xf>
    <xf numFmtId="0" fontId="0" fillId="0" borderId="2" xfId="0" applyBorder="1" applyAlignment="1">
      <alignment horizontal="left" indent="2" shrinkToFit="1"/>
    </xf>
    <xf numFmtId="0" fontId="0" fillId="0" borderId="2" xfId="0" applyBorder="1" applyAlignment="1">
      <alignment horizontal="left" shrinkToFit="1"/>
    </xf>
    <xf numFmtId="0" fontId="0" fillId="0" borderId="2" xfId="0" applyFont="1" applyBorder="1" applyAlignment="1">
      <alignment wrapText="1" shrinkToFit="1"/>
    </xf>
    <xf numFmtId="0" fontId="0" fillId="0" borderId="2" xfId="0" applyFont="1" applyBorder="1" applyAlignment="1">
      <alignment horizontal="left" wrapText="1" shrinkToFi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indent="1" shrinkToFit="1"/>
    </xf>
    <xf numFmtId="0" fontId="5" fillId="0" borderId="2" xfId="0" applyFont="1" applyBorder="1" applyAlignment="1">
      <alignment shrinkToFit="1"/>
    </xf>
    <xf numFmtId="0" fontId="0" fillId="0" borderId="2" xfId="0" applyFont="1" applyBorder="1" applyAlignment="1">
      <alignment horizontal="left" wrapText="1" indent="2" shrinkToFit="1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9" xfId="0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0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Alignment="1">
      <alignment horizontal="right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0" fontId="15" fillId="3" borderId="1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wrapText="1"/>
    </xf>
    <xf numFmtId="0" fontId="0" fillId="0" borderId="2" xfId="0" applyBorder="1" applyAlignment="1">
      <alignment horizontal="center" wrapText="1" shrinkToFit="1"/>
    </xf>
    <xf numFmtId="3" fontId="3" fillId="0" borderId="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2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showGridLines="0" workbookViewId="0" topLeftCell="A1">
      <pane ySplit="2" topLeftCell="BM189" activePane="bottomLeft" state="frozen"/>
      <selection pane="topLeft" activeCell="A1" sqref="A1"/>
      <selection pane="bottomLeft" activeCell="D199" sqref="D199"/>
    </sheetView>
  </sheetViews>
  <sheetFormatPr defaultColWidth="9.140625" defaultRowHeight="15" customHeight="1"/>
  <cols>
    <col min="1" max="1" width="50.140625" style="0" bestFit="1" customWidth="1"/>
    <col min="3" max="7" width="12.140625" style="0" customWidth="1"/>
  </cols>
  <sheetData>
    <row r="1" ht="15" customHeight="1">
      <c r="A1" s="163" t="s">
        <v>476</v>
      </c>
    </row>
    <row r="2" spans="1:7" ht="15" customHeight="1">
      <c r="A2" s="77" t="s">
        <v>0</v>
      </c>
      <c r="B2" s="78" t="s">
        <v>1</v>
      </c>
      <c r="C2" s="79">
        <v>2007</v>
      </c>
      <c r="D2" s="80">
        <f>C2+1</f>
        <v>2008</v>
      </c>
      <c r="E2" s="81">
        <f>D2+1</f>
        <v>2009</v>
      </c>
      <c r="F2" s="81">
        <f>E2+1</f>
        <v>2010</v>
      </c>
      <c r="G2" s="81">
        <f>F2+1</f>
        <v>2011</v>
      </c>
    </row>
    <row r="3" spans="1:7" ht="15" customHeight="1">
      <c r="A3" s="1"/>
      <c r="B3" s="2"/>
      <c r="C3" s="3"/>
      <c r="D3" s="3"/>
      <c r="E3" s="30"/>
      <c r="F3" s="39"/>
      <c r="G3" s="4"/>
    </row>
    <row r="4" spans="1:7" ht="15" customHeight="1">
      <c r="A4" s="5" t="s">
        <v>2</v>
      </c>
      <c r="B4" s="6"/>
      <c r="C4" s="3"/>
      <c r="D4" s="3"/>
      <c r="E4" s="30"/>
      <c r="F4" s="39"/>
      <c r="G4" s="4"/>
    </row>
    <row r="5" spans="1:7" ht="15" customHeight="1">
      <c r="A5" s="29" t="s">
        <v>3</v>
      </c>
      <c r="B5" s="28"/>
      <c r="C5" s="152">
        <f>C6+C7</f>
        <v>0</v>
      </c>
      <c r="D5" s="152">
        <f>D6+D7</f>
        <v>0</v>
      </c>
      <c r="E5" s="152">
        <f>E6+E7</f>
        <v>0</v>
      </c>
      <c r="F5" s="152">
        <f>F6+F7</f>
        <v>0</v>
      </c>
      <c r="G5" s="153">
        <f>G6+G7</f>
        <v>0</v>
      </c>
    </row>
    <row r="6" spans="1:7" ht="15" customHeight="1">
      <c r="A6" s="8" t="s">
        <v>4</v>
      </c>
      <c r="B6" s="6"/>
      <c r="C6" s="9"/>
      <c r="D6" s="9"/>
      <c r="E6" s="31"/>
      <c r="F6" s="16"/>
      <c r="G6" s="10"/>
    </row>
    <row r="7" spans="1:7" ht="15" customHeight="1">
      <c r="A7" s="8" t="s">
        <v>5</v>
      </c>
      <c r="B7" s="6"/>
      <c r="C7" s="9"/>
      <c r="D7" s="9"/>
      <c r="E7" s="31"/>
      <c r="F7" s="16"/>
      <c r="G7" s="10"/>
    </row>
    <row r="8" spans="1:7" ht="15" customHeight="1">
      <c r="A8" s="5" t="s">
        <v>6</v>
      </c>
      <c r="B8" s="6"/>
      <c r="C8" s="3"/>
      <c r="D8" s="3"/>
      <c r="E8" s="31"/>
      <c r="F8" s="16"/>
      <c r="G8" s="10"/>
    </row>
    <row r="9" spans="1:7" ht="15" customHeight="1">
      <c r="A9" s="1" t="s">
        <v>7</v>
      </c>
      <c r="B9" s="2"/>
      <c r="C9" s="3"/>
      <c r="D9" s="3"/>
      <c r="E9" s="31"/>
      <c r="F9" s="16"/>
      <c r="G9" s="10"/>
    </row>
    <row r="10" spans="1:7" ht="15" customHeight="1">
      <c r="A10" s="1" t="s">
        <v>8</v>
      </c>
      <c r="B10" s="2"/>
      <c r="C10" s="9"/>
      <c r="D10" s="9"/>
      <c r="E10" s="31"/>
      <c r="F10" s="16"/>
      <c r="G10" s="10"/>
    </row>
    <row r="11" spans="1:7" ht="15" customHeight="1">
      <c r="A11" s="1" t="s">
        <v>9</v>
      </c>
      <c r="B11" s="2"/>
      <c r="C11" s="9"/>
      <c r="D11" s="9"/>
      <c r="E11" s="31"/>
      <c r="F11" s="16"/>
      <c r="G11" s="10"/>
    </row>
    <row r="12" spans="1:7" ht="15" customHeight="1">
      <c r="A12" s="1" t="s">
        <v>266</v>
      </c>
      <c r="B12" s="2"/>
      <c r="C12" s="9"/>
      <c r="D12" s="9"/>
      <c r="E12" s="31"/>
      <c r="F12" s="16"/>
      <c r="G12" s="10"/>
    </row>
    <row r="13" spans="1:7" ht="15" customHeight="1">
      <c r="A13" s="1" t="s">
        <v>10</v>
      </c>
      <c r="B13" s="2"/>
      <c r="C13" s="9"/>
      <c r="D13" s="9"/>
      <c r="E13" s="31"/>
      <c r="F13" s="16"/>
      <c r="G13" s="10"/>
    </row>
    <row r="14" spans="1:7" ht="15" customHeight="1">
      <c r="A14" s="1" t="s">
        <v>11</v>
      </c>
      <c r="B14" s="2"/>
      <c r="C14" s="9"/>
      <c r="D14" s="9"/>
      <c r="E14" s="31"/>
      <c r="F14" s="16"/>
      <c r="G14" s="10"/>
    </row>
    <row r="15" spans="1:7" ht="15" customHeight="1">
      <c r="A15" s="1" t="s">
        <v>12</v>
      </c>
      <c r="B15" s="2"/>
      <c r="C15" s="9"/>
      <c r="D15" s="9"/>
      <c r="E15" s="31"/>
      <c r="F15" s="16"/>
      <c r="G15" s="10"/>
    </row>
    <row r="16" spans="1:7" ht="15" customHeight="1">
      <c r="A16" s="1" t="s">
        <v>13</v>
      </c>
      <c r="B16" s="2"/>
      <c r="C16" s="9"/>
      <c r="D16" s="9"/>
      <c r="E16" s="31"/>
      <c r="F16" s="16"/>
      <c r="G16" s="10"/>
    </row>
    <row r="17" spans="1:7" ht="15" customHeight="1">
      <c r="A17" s="5" t="s">
        <v>14</v>
      </c>
      <c r="B17" s="6"/>
      <c r="C17" s="11">
        <f>SUM(C10:C16)</f>
        <v>0</v>
      </c>
      <c r="D17" s="11">
        <f>SUM(D10:D16)</f>
        <v>0</v>
      </c>
      <c r="E17" s="32">
        <f>SUM(E10:E16)</f>
        <v>0</v>
      </c>
      <c r="F17" s="40">
        <f>SUM(F10:F16)</f>
        <v>0</v>
      </c>
      <c r="G17" s="7">
        <f>SUM(G10:G16)</f>
        <v>0</v>
      </c>
    </row>
    <row r="18" spans="1:7" ht="15" customHeight="1">
      <c r="A18" s="1" t="s">
        <v>15</v>
      </c>
      <c r="B18" s="2"/>
      <c r="C18" s="3"/>
      <c r="D18" s="3"/>
      <c r="E18" s="31"/>
      <c r="F18" s="16"/>
      <c r="G18" s="10"/>
    </row>
    <row r="19" spans="1:7" ht="15" customHeight="1">
      <c r="A19" s="1" t="s">
        <v>16</v>
      </c>
      <c r="B19" s="2"/>
      <c r="C19" s="9"/>
      <c r="D19" s="9"/>
      <c r="E19" s="31"/>
      <c r="F19" s="16"/>
      <c r="G19" s="10"/>
    </row>
    <row r="20" spans="1:7" ht="15" customHeight="1">
      <c r="A20" s="1" t="s">
        <v>17</v>
      </c>
      <c r="B20" s="2"/>
      <c r="C20" s="9"/>
      <c r="D20" s="9"/>
      <c r="E20" s="31"/>
      <c r="F20" s="16"/>
      <c r="G20" s="10"/>
    </row>
    <row r="21" spans="1:7" ht="15" customHeight="1">
      <c r="A21" s="1" t="s">
        <v>18</v>
      </c>
      <c r="B21" s="2"/>
      <c r="C21" s="9"/>
      <c r="D21" s="9"/>
      <c r="E21" s="31"/>
      <c r="F21" s="16"/>
      <c r="G21" s="10"/>
    </row>
    <row r="22" spans="1:7" ht="15" customHeight="1">
      <c r="A22" s="1" t="s">
        <v>19</v>
      </c>
      <c r="B22" s="2"/>
      <c r="C22" s="9"/>
      <c r="D22" s="9"/>
      <c r="E22" s="31"/>
      <c r="F22" s="16"/>
      <c r="G22" s="10"/>
    </row>
    <row r="23" spans="1:7" ht="15" customHeight="1">
      <c r="A23" s="1" t="s">
        <v>20</v>
      </c>
      <c r="B23" s="2"/>
      <c r="C23" s="9"/>
      <c r="D23" s="9"/>
      <c r="E23" s="31"/>
      <c r="F23" s="16"/>
      <c r="G23" s="10"/>
    </row>
    <row r="24" spans="1:7" ht="15" customHeight="1">
      <c r="A24" s="5" t="s">
        <v>14</v>
      </c>
      <c r="B24" s="6"/>
      <c r="C24" s="11">
        <f>SUM(C19:C23)</f>
        <v>0</v>
      </c>
      <c r="D24" s="11">
        <f>SUM(D19:D23)</f>
        <v>0</v>
      </c>
      <c r="E24" s="32">
        <f>SUM(E19:E23)</f>
        <v>0</v>
      </c>
      <c r="F24" s="40">
        <f>SUM(F19:F23)</f>
        <v>0</v>
      </c>
      <c r="G24" s="7">
        <f>SUM(G19:G23)</f>
        <v>0</v>
      </c>
    </row>
    <row r="25" spans="1:7" ht="15" customHeight="1">
      <c r="A25" s="1" t="s">
        <v>21</v>
      </c>
      <c r="B25" s="2"/>
      <c r="C25" s="3"/>
      <c r="D25" s="3"/>
      <c r="E25" s="31"/>
      <c r="F25" s="16"/>
      <c r="G25" s="10"/>
    </row>
    <row r="26" spans="1:7" ht="15" customHeight="1">
      <c r="A26" s="1" t="s">
        <v>22</v>
      </c>
      <c r="B26" s="2"/>
      <c r="C26" s="3">
        <f>C27+C30+C33+C36</f>
        <v>0</v>
      </c>
      <c r="D26" s="3">
        <f>D27+D30+D33+D36</f>
        <v>0</v>
      </c>
      <c r="E26" s="30">
        <f>E27+E30+E33+E36</f>
        <v>0</v>
      </c>
      <c r="F26" s="39">
        <f>F27+F30+F33+F36</f>
        <v>0</v>
      </c>
      <c r="G26" s="4">
        <f>G27+G30+G33+G36</f>
        <v>0</v>
      </c>
    </row>
    <row r="27" spans="1:7" ht="15" customHeight="1">
      <c r="A27" s="12" t="s">
        <v>23</v>
      </c>
      <c r="B27" s="2"/>
      <c r="C27" s="23">
        <f>C28+C29</f>
        <v>0</v>
      </c>
      <c r="D27" s="23">
        <f>D28+D29</f>
        <v>0</v>
      </c>
      <c r="E27" s="23">
        <f>E28+E29</f>
        <v>0</v>
      </c>
      <c r="F27" s="23">
        <f>F28+F29</f>
        <v>0</v>
      </c>
      <c r="G27" s="23">
        <f>G28+G29</f>
        <v>0</v>
      </c>
    </row>
    <row r="28" spans="1:7" ht="15" customHeight="1">
      <c r="A28" s="12"/>
      <c r="B28" s="2" t="s">
        <v>100</v>
      </c>
      <c r="C28" s="9"/>
      <c r="D28" s="9"/>
      <c r="E28" s="9"/>
      <c r="F28" s="9"/>
      <c r="G28" s="9"/>
    </row>
    <row r="29" spans="1:7" ht="15" customHeight="1">
      <c r="A29" s="12"/>
      <c r="B29" s="2" t="s">
        <v>101</v>
      </c>
      <c r="C29" s="9"/>
      <c r="D29" s="9"/>
      <c r="E29" s="9"/>
      <c r="F29" s="9"/>
      <c r="G29" s="9"/>
    </row>
    <row r="30" spans="1:7" ht="15" customHeight="1">
      <c r="A30" s="12" t="s">
        <v>24</v>
      </c>
      <c r="B30" s="2"/>
      <c r="C30" s="23">
        <f>C31+C32</f>
        <v>0</v>
      </c>
      <c r="D30" s="23">
        <f>D31+D32</f>
        <v>0</v>
      </c>
      <c r="E30" s="23">
        <f>E31+E32</f>
        <v>0</v>
      </c>
      <c r="F30" s="23">
        <f>F31+F32</f>
        <v>0</v>
      </c>
      <c r="G30" s="23">
        <f>G31+G32</f>
        <v>0</v>
      </c>
    </row>
    <row r="31" spans="1:7" ht="15" customHeight="1">
      <c r="A31" s="12"/>
      <c r="B31" s="2" t="s">
        <v>100</v>
      </c>
      <c r="C31" s="9"/>
      <c r="D31" s="9"/>
      <c r="E31" s="9"/>
      <c r="F31" s="9"/>
      <c r="G31" s="9"/>
    </row>
    <row r="32" spans="1:7" ht="15" customHeight="1">
      <c r="A32" s="12"/>
      <c r="B32" s="2" t="s">
        <v>101</v>
      </c>
      <c r="C32" s="9"/>
      <c r="D32" s="9"/>
      <c r="E32" s="9"/>
      <c r="F32" s="9"/>
      <c r="G32" s="9"/>
    </row>
    <row r="33" spans="1:7" ht="15" customHeight="1">
      <c r="A33" s="12" t="s">
        <v>25</v>
      </c>
      <c r="B33" s="2"/>
      <c r="C33" s="23">
        <f>C34+C35</f>
        <v>0</v>
      </c>
      <c r="D33" s="23">
        <f>D34+D35</f>
        <v>0</v>
      </c>
      <c r="E33" s="23">
        <f>E34+E35</f>
        <v>0</v>
      </c>
      <c r="F33" s="23">
        <f>F34+F35</f>
        <v>0</v>
      </c>
      <c r="G33" s="23">
        <f>G34+G35</f>
        <v>0</v>
      </c>
    </row>
    <row r="34" spans="1:7" ht="15" customHeight="1">
      <c r="A34" s="12"/>
      <c r="B34" s="2" t="s">
        <v>100</v>
      </c>
      <c r="C34" s="9"/>
      <c r="D34" s="9"/>
      <c r="E34" s="9"/>
      <c r="F34" s="9"/>
      <c r="G34" s="9"/>
    </row>
    <row r="35" spans="1:7" ht="15" customHeight="1">
      <c r="A35" s="12"/>
      <c r="B35" s="2" t="s">
        <v>101</v>
      </c>
      <c r="C35" s="9"/>
      <c r="D35" s="9"/>
      <c r="E35" s="9"/>
      <c r="F35" s="9"/>
      <c r="G35" s="9"/>
    </row>
    <row r="36" spans="1:7" ht="15" customHeight="1">
      <c r="A36" s="12" t="s">
        <v>26</v>
      </c>
      <c r="B36" s="2"/>
      <c r="C36" s="23">
        <f>C37+C38</f>
        <v>0</v>
      </c>
      <c r="D36" s="23">
        <f>D37+D38</f>
        <v>0</v>
      </c>
      <c r="E36" s="23">
        <f>E37+E38</f>
        <v>0</v>
      </c>
      <c r="F36" s="23">
        <f>F37+F38</f>
        <v>0</v>
      </c>
      <c r="G36" s="23">
        <f>G37+G38</f>
        <v>0</v>
      </c>
    </row>
    <row r="37" spans="1:7" ht="15" customHeight="1">
      <c r="A37" s="12"/>
      <c r="B37" s="2" t="s">
        <v>100</v>
      </c>
      <c r="C37" s="9"/>
      <c r="D37" s="9"/>
      <c r="E37" s="9"/>
      <c r="F37" s="9"/>
      <c r="G37" s="9"/>
    </row>
    <row r="38" spans="1:7" ht="15" customHeight="1">
      <c r="A38" s="12"/>
      <c r="B38" s="2" t="s">
        <v>101</v>
      </c>
      <c r="C38" s="9"/>
      <c r="D38" s="9"/>
      <c r="E38" s="31"/>
      <c r="F38" s="16"/>
      <c r="G38" s="10"/>
    </row>
    <row r="39" spans="1:7" ht="15" customHeight="1">
      <c r="A39" s="1" t="s">
        <v>27</v>
      </c>
      <c r="B39" s="2"/>
      <c r="C39" s="3">
        <f>C40+C45+C50+C55</f>
        <v>0</v>
      </c>
      <c r="D39" s="3">
        <f>D40+D45+D50+D55</f>
        <v>0</v>
      </c>
      <c r="E39" s="30">
        <f>E40+E45+E50+E55</f>
        <v>0</v>
      </c>
      <c r="F39" s="39">
        <f>F40+F45+F50+F55</f>
        <v>0</v>
      </c>
      <c r="G39" s="4">
        <f>G40+G45+G50+G55</f>
        <v>0</v>
      </c>
    </row>
    <row r="40" spans="1:7" ht="15" customHeight="1">
      <c r="A40" s="12" t="s">
        <v>28</v>
      </c>
      <c r="B40" s="2"/>
      <c r="C40" s="3">
        <f>C41+C42+C43+C44</f>
        <v>0</v>
      </c>
      <c r="D40" s="3">
        <f>D41+D42+D43+D44</f>
        <v>0</v>
      </c>
      <c r="E40" s="30">
        <f>E41+E42+E43+E44</f>
        <v>0</v>
      </c>
      <c r="F40" s="39">
        <f>F41+F42+F43+F44</f>
        <v>0</v>
      </c>
      <c r="G40" s="4">
        <f>G41+G42+G43+G44</f>
        <v>0</v>
      </c>
    </row>
    <row r="41" spans="1:7" ht="15" customHeight="1">
      <c r="A41" s="8" t="s">
        <v>4</v>
      </c>
      <c r="B41" s="13" t="s">
        <v>29</v>
      </c>
      <c r="C41" s="9"/>
      <c r="D41" s="9"/>
      <c r="E41" s="31"/>
      <c r="F41" s="16"/>
      <c r="G41" s="10"/>
    </row>
    <row r="42" spans="1:7" ht="15" customHeight="1">
      <c r="A42" s="1"/>
      <c r="B42" s="13" t="s">
        <v>30</v>
      </c>
      <c r="C42" s="9"/>
      <c r="D42" s="9"/>
      <c r="E42" s="31"/>
      <c r="F42" s="16"/>
      <c r="G42" s="10"/>
    </row>
    <row r="43" spans="1:7" ht="15" customHeight="1">
      <c r="A43" s="8" t="s">
        <v>5</v>
      </c>
      <c r="B43" s="13" t="s">
        <v>29</v>
      </c>
      <c r="C43" s="9"/>
      <c r="D43" s="9"/>
      <c r="E43" s="31"/>
      <c r="F43" s="16"/>
      <c r="G43" s="10"/>
    </row>
    <row r="44" spans="1:7" ht="15" customHeight="1">
      <c r="A44" s="14"/>
      <c r="B44" s="13" t="s">
        <v>30</v>
      </c>
      <c r="C44" s="9"/>
      <c r="D44" s="9"/>
      <c r="E44" s="31"/>
      <c r="F44" s="16"/>
      <c r="G44" s="10"/>
    </row>
    <row r="45" spans="1:7" ht="15" customHeight="1">
      <c r="A45" s="12" t="s">
        <v>31</v>
      </c>
      <c r="B45" s="2"/>
      <c r="C45" s="3">
        <f>SUM(C46:C49)</f>
        <v>0</v>
      </c>
      <c r="D45" s="3">
        <f>SUM(D46:D49)</f>
        <v>0</v>
      </c>
      <c r="E45" s="30">
        <f>SUM(E46:E49)</f>
        <v>0</v>
      </c>
      <c r="F45" s="39">
        <f>SUM(F46:F49)</f>
        <v>0</v>
      </c>
      <c r="G45" s="4">
        <f>SUM(G46:G49)</f>
        <v>0</v>
      </c>
    </row>
    <row r="46" spans="1:7" ht="15" customHeight="1">
      <c r="A46" s="8" t="s">
        <v>4</v>
      </c>
      <c r="B46" s="13" t="s">
        <v>29</v>
      </c>
      <c r="C46" s="9"/>
      <c r="D46" s="9"/>
      <c r="E46" s="31"/>
      <c r="F46" s="16"/>
      <c r="G46" s="10"/>
    </row>
    <row r="47" spans="1:7" ht="15" customHeight="1">
      <c r="A47" s="1"/>
      <c r="B47" s="13" t="s">
        <v>30</v>
      </c>
      <c r="C47" s="9"/>
      <c r="D47" s="9"/>
      <c r="E47" s="31"/>
      <c r="F47" s="16"/>
      <c r="G47" s="10"/>
    </row>
    <row r="48" spans="1:7" ht="15" customHeight="1">
      <c r="A48" s="8" t="s">
        <v>5</v>
      </c>
      <c r="B48" s="13" t="s">
        <v>29</v>
      </c>
      <c r="C48" s="9"/>
      <c r="D48" s="9"/>
      <c r="E48" s="31"/>
      <c r="F48" s="16"/>
      <c r="G48" s="10"/>
    </row>
    <row r="49" spans="1:7" ht="15" customHeight="1">
      <c r="A49" s="14"/>
      <c r="B49" s="13" t="s">
        <v>30</v>
      </c>
      <c r="C49" s="9"/>
      <c r="D49" s="9"/>
      <c r="E49" s="31"/>
      <c r="F49" s="16"/>
      <c r="G49" s="10"/>
    </row>
    <row r="50" spans="1:7" ht="15" customHeight="1">
      <c r="A50" s="12" t="s">
        <v>32</v>
      </c>
      <c r="B50" s="2"/>
      <c r="C50" s="3">
        <f>SUM(C51:C54)</f>
        <v>0</v>
      </c>
      <c r="D50" s="3">
        <f>SUM(D51:D54)</f>
        <v>0</v>
      </c>
      <c r="E50" s="30">
        <f>SUM(E51:E54)</f>
        <v>0</v>
      </c>
      <c r="F50" s="39">
        <f>SUM(F51:F54)</f>
        <v>0</v>
      </c>
      <c r="G50" s="4">
        <f>SUM(G51:G54)</f>
        <v>0</v>
      </c>
    </row>
    <row r="51" spans="1:7" ht="15" customHeight="1">
      <c r="A51" s="8" t="s">
        <v>4</v>
      </c>
      <c r="B51" s="13" t="s">
        <v>29</v>
      </c>
      <c r="C51" s="9"/>
      <c r="D51" s="9"/>
      <c r="E51" s="31"/>
      <c r="F51" s="16"/>
      <c r="G51" s="10"/>
    </row>
    <row r="52" spans="1:7" ht="15" customHeight="1">
      <c r="A52" s="1"/>
      <c r="B52" s="13" t="s">
        <v>30</v>
      </c>
      <c r="C52" s="9"/>
      <c r="D52" s="9"/>
      <c r="E52" s="31"/>
      <c r="F52" s="16"/>
      <c r="G52" s="10"/>
    </row>
    <row r="53" spans="1:7" ht="15" customHeight="1">
      <c r="A53" s="8" t="s">
        <v>5</v>
      </c>
      <c r="B53" s="13" t="s">
        <v>29</v>
      </c>
      <c r="C53" s="9"/>
      <c r="D53" s="9"/>
      <c r="E53" s="31"/>
      <c r="F53" s="16"/>
      <c r="G53" s="10"/>
    </row>
    <row r="54" spans="1:7" ht="15" customHeight="1">
      <c r="A54" s="14"/>
      <c r="B54" s="13" t="s">
        <v>30</v>
      </c>
      <c r="C54" s="9"/>
      <c r="D54" s="9"/>
      <c r="E54" s="31"/>
      <c r="F54" s="16"/>
      <c r="G54" s="10"/>
    </row>
    <row r="55" spans="1:7" ht="15" customHeight="1">
      <c r="A55" s="12" t="s">
        <v>33</v>
      </c>
      <c r="B55" s="2"/>
      <c r="C55" s="3">
        <f>SUM(C56:C59)</f>
        <v>0</v>
      </c>
      <c r="D55" s="3">
        <f>SUM(D56:D59)</f>
        <v>0</v>
      </c>
      <c r="E55" s="30">
        <f>SUM(E56:E59)</f>
        <v>0</v>
      </c>
      <c r="F55" s="39">
        <f>SUM(F56:F59)</f>
        <v>0</v>
      </c>
      <c r="G55" s="4">
        <f>SUM(G56:G59)</f>
        <v>0</v>
      </c>
    </row>
    <row r="56" spans="1:7" ht="15" customHeight="1">
      <c r="A56" s="8" t="s">
        <v>4</v>
      </c>
      <c r="B56" s="13" t="s">
        <v>29</v>
      </c>
      <c r="C56" s="9"/>
      <c r="D56" s="9"/>
      <c r="E56" s="31"/>
      <c r="F56" s="16"/>
      <c r="G56" s="10"/>
    </row>
    <row r="57" spans="1:7" ht="15" customHeight="1">
      <c r="A57" s="1"/>
      <c r="B57" s="13" t="s">
        <v>30</v>
      </c>
      <c r="C57" s="9"/>
      <c r="D57" s="9"/>
      <c r="E57" s="31"/>
      <c r="F57" s="16"/>
      <c r="G57" s="10"/>
    </row>
    <row r="58" spans="1:7" ht="15" customHeight="1">
      <c r="A58" s="8" t="s">
        <v>5</v>
      </c>
      <c r="B58" s="13" t="s">
        <v>29</v>
      </c>
      <c r="C58" s="9"/>
      <c r="D58" s="9"/>
      <c r="E58" s="31"/>
      <c r="F58" s="16"/>
      <c r="G58" s="10"/>
    </row>
    <row r="59" spans="1:7" ht="15" customHeight="1">
      <c r="A59" s="14"/>
      <c r="B59" s="13" t="s">
        <v>30</v>
      </c>
      <c r="C59" s="9"/>
      <c r="D59" s="9"/>
      <c r="E59" s="31"/>
      <c r="F59" s="16"/>
      <c r="G59" s="10"/>
    </row>
    <row r="60" spans="1:7" ht="15" customHeight="1">
      <c r="A60" s="1" t="s">
        <v>34</v>
      </c>
      <c r="B60" s="2"/>
      <c r="C60" s="23">
        <f>C61+C62</f>
        <v>0</v>
      </c>
      <c r="D60" s="23">
        <f>D61+D62</f>
        <v>0</v>
      </c>
      <c r="E60" s="23">
        <f>E61+E62</f>
        <v>0</v>
      </c>
      <c r="F60" s="23">
        <f>F61+F62</f>
        <v>0</v>
      </c>
      <c r="G60" s="42">
        <f>G61+G62</f>
        <v>0</v>
      </c>
    </row>
    <row r="61" spans="1:7" ht="15" customHeight="1">
      <c r="A61" s="1"/>
      <c r="B61" s="2" t="s">
        <v>100</v>
      </c>
      <c r="C61" s="9"/>
      <c r="D61" s="9"/>
      <c r="E61" s="9"/>
      <c r="F61" s="9"/>
      <c r="G61" s="25"/>
    </row>
    <row r="62" spans="1:7" ht="15" customHeight="1">
      <c r="A62" s="1"/>
      <c r="B62" s="2" t="s">
        <v>101</v>
      </c>
      <c r="C62" s="9"/>
      <c r="D62" s="9"/>
      <c r="E62" s="9"/>
      <c r="F62" s="9"/>
      <c r="G62" s="25"/>
    </row>
    <row r="63" spans="1:7" ht="15" customHeight="1">
      <c r="A63" s="1" t="s">
        <v>35</v>
      </c>
      <c r="B63" s="2"/>
      <c r="C63" s="23">
        <f>C64+C65</f>
        <v>0</v>
      </c>
      <c r="D63" s="23">
        <f>D64+D65</f>
        <v>0</v>
      </c>
      <c r="E63" s="23">
        <f>E64+E65</f>
        <v>0</v>
      </c>
      <c r="F63" s="23">
        <f>F64+F65</f>
        <v>0</v>
      </c>
      <c r="G63" s="42">
        <f>G64+G65</f>
        <v>0</v>
      </c>
    </row>
    <row r="64" spans="1:7" ht="15" customHeight="1">
      <c r="A64" s="1"/>
      <c r="B64" s="2" t="s">
        <v>100</v>
      </c>
      <c r="C64" s="9"/>
      <c r="D64" s="9"/>
      <c r="E64" s="9"/>
      <c r="F64" s="9"/>
      <c r="G64" s="25"/>
    </row>
    <row r="65" spans="1:7" ht="15" customHeight="1">
      <c r="A65" s="1"/>
      <c r="B65" s="2" t="s">
        <v>101</v>
      </c>
      <c r="C65" s="9"/>
      <c r="D65" s="9"/>
      <c r="E65" s="31"/>
      <c r="F65" s="16"/>
      <c r="G65" s="10"/>
    </row>
    <row r="66" spans="1:7" ht="15" customHeight="1">
      <c r="A66" s="5" t="s">
        <v>14</v>
      </c>
      <c r="B66" s="6"/>
      <c r="C66" s="11">
        <f>C26+C39+C60+C63</f>
        <v>0</v>
      </c>
      <c r="D66" s="11">
        <f>D26+D39+D60+D63</f>
        <v>0</v>
      </c>
      <c r="E66" s="32">
        <f>E26+E39+E60+E63</f>
        <v>0</v>
      </c>
      <c r="F66" s="40">
        <f>F26+F39+F60+F63</f>
        <v>0</v>
      </c>
      <c r="G66" s="7">
        <f>G26+G39+G60+G63</f>
        <v>0</v>
      </c>
    </row>
    <row r="67" spans="1:7" ht="15" customHeight="1">
      <c r="A67" s="5" t="s">
        <v>36</v>
      </c>
      <c r="B67" s="6"/>
      <c r="C67" s="11">
        <f>C17+C24+C66</f>
        <v>0</v>
      </c>
      <c r="D67" s="11">
        <f>D17+D24+D66</f>
        <v>0</v>
      </c>
      <c r="E67" s="32">
        <f>E17+E24+E66</f>
        <v>0</v>
      </c>
      <c r="F67" s="40">
        <f>F17+F24+F66</f>
        <v>0</v>
      </c>
      <c r="G67" s="7">
        <f>G17+G24+G66</f>
        <v>0</v>
      </c>
    </row>
    <row r="68" spans="1:7" ht="15" customHeight="1">
      <c r="A68" s="5" t="s">
        <v>37</v>
      </c>
      <c r="B68" s="6"/>
      <c r="C68" s="3"/>
      <c r="D68" s="3"/>
      <c r="E68" s="31"/>
      <c r="F68" s="16"/>
      <c r="G68" s="10"/>
    </row>
    <row r="69" spans="1:7" ht="15" customHeight="1">
      <c r="A69" s="1" t="s">
        <v>38</v>
      </c>
      <c r="B69" s="2"/>
      <c r="C69" s="3"/>
      <c r="D69" s="3"/>
      <c r="E69" s="31"/>
      <c r="F69" s="16"/>
      <c r="G69" s="10"/>
    </row>
    <row r="70" spans="1:7" ht="15" customHeight="1">
      <c r="A70" s="1" t="s">
        <v>39</v>
      </c>
      <c r="B70" s="2"/>
      <c r="C70" s="9"/>
      <c r="D70" s="9"/>
      <c r="E70" s="31"/>
      <c r="F70" s="16"/>
      <c r="G70" s="10"/>
    </row>
    <row r="71" spans="1:7" ht="15" customHeight="1">
      <c r="A71" s="1" t="s">
        <v>40</v>
      </c>
      <c r="B71" s="2"/>
      <c r="C71" s="9"/>
      <c r="D71" s="9"/>
      <c r="E71" s="31"/>
      <c r="F71" s="16"/>
      <c r="G71" s="10"/>
    </row>
    <row r="72" spans="1:7" ht="15" customHeight="1">
      <c r="A72" s="1" t="s">
        <v>41</v>
      </c>
      <c r="B72" s="2"/>
      <c r="C72" s="9"/>
      <c r="D72" s="9"/>
      <c r="E72" s="31"/>
      <c r="F72" s="16"/>
      <c r="G72" s="10"/>
    </row>
    <row r="73" spans="1:7" ht="15" customHeight="1">
      <c r="A73" s="1" t="s">
        <v>42</v>
      </c>
      <c r="B73" s="2"/>
      <c r="C73" s="9"/>
      <c r="D73" s="9"/>
      <c r="E73" s="31"/>
      <c r="F73" s="16"/>
      <c r="G73" s="10"/>
    </row>
    <row r="74" spans="1:7" ht="15" customHeight="1">
      <c r="A74" s="1" t="s">
        <v>43</v>
      </c>
      <c r="B74" s="2"/>
      <c r="C74" s="9"/>
      <c r="D74" s="9"/>
      <c r="E74" s="31"/>
      <c r="F74" s="16"/>
      <c r="G74" s="10"/>
    </row>
    <row r="75" spans="1:7" ht="15" customHeight="1">
      <c r="A75" s="5" t="s">
        <v>14</v>
      </c>
      <c r="B75" s="6"/>
      <c r="C75" s="11">
        <f>SUM(C70:C74)</f>
        <v>0</v>
      </c>
      <c r="D75" s="11">
        <f>SUM(D70:D74)</f>
        <v>0</v>
      </c>
      <c r="E75" s="32">
        <f>SUM(E70:E74)</f>
        <v>0</v>
      </c>
      <c r="F75" s="40">
        <f>SUM(F70:F74)</f>
        <v>0</v>
      </c>
      <c r="G75" s="7">
        <f>SUM(G70:G74)</f>
        <v>0</v>
      </c>
    </row>
    <row r="76" spans="1:7" ht="15" customHeight="1">
      <c r="A76" s="1" t="s">
        <v>44</v>
      </c>
      <c r="B76" s="2"/>
      <c r="C76" s="3"/>
      <c r="D76" s="3"/>
      <c r="E76" s="31"/>
      <c r="F76" s="16"/>
      <c r="G76" s="10"/>
    </row>
    <row r="77" spans="1:7" ht="15" customHeight="1">
      <c r="A77" s="1" t="s">
        <v>45</v>
      </c>
      <c r="B77" s="2"/>
      <c r="C77" s="3">
        <f>C78+C79</f>
        <v>0</v>
      </c>
      <c r="D77" s="3">
        <f>D78+D79</f>
        <v>0</v>
      </c>
      <c r="E77" s="30">
        <f>E78+E79</f>
        <v>0</v>
      </c>
      <c r="F77" s="39">
        <f>F78+F79</f>
        <v>0</v>
      </c>
      <c r="G77" s="4">
        <f>G78+G79</f>
        <v>0</v>
      </c>
    </row>
    <row r="78" spans="1:7" ht="15" customHeight="1">
      <c r="A78" s="8" t="s">
        <v>4</v>
      </c>
      <c r="B78" s="2"/>
      <c r="C78" s="9"/>
      <c r="D78" s="9"/>
      <c r="E78" s="31"/>
      <c r="F78" s="16"/>
      <c r="G78" s="10"/>
    </row>
    <row r="79" spans="1:7" ht="15" customHeight="1">
      <c r="A79" s="8" t="s">
        <v>5</v>
      </c>
      <c r="B79" s="2"/>
      <c r="C79" s="9"/>
      <c r="D79" s="9"/>
      <c r="E79" s="31"/>
      <c r="F79" s="16"/>
      <c r="G79" s="10"/>
    </row>
    <row r="80" spans="1:7" ht="15" customHeight="1">
      <c r="A80" s="1" t="s">
        <v>46</v>
      </c>
      <c r="B80" s="2"/>
      <c r="C80" s="3">
        <f>SUM(C81:C84)</f>
        <v>0</v>
      </c>
      <c r="D80" s="3">
        <f>SUM(D81:D84)</f>
        <v>0</v>
      </c>
      <c r="E80" s="30">
        <f>SUM(E81:E84)</f>
        <v>0</v>
      </c>
      <c r="F80" s="39">
        <f>SUM(F81:F84)</f>
        <v>0</v>
      </c>
      <c r="G80" s="4">
        <f>SUM(G81:G84)</f>
        <v>0</v>
      </c>
    </row>
    <row r="81" spans="1:7" ht="15" customHeight="1">
      <c r="A81" s="8" t="s">
        <v>4</v>
      </c>
      <c r="B81" s="13" t="s">
        <v>29</v>
      </c>
      <c r="C81" s="9"/>
      <c r="D81" s="9"/>
      <c r="E81" s="31"/>
      <c r="F81" s="16"/>
      <c r="G81" s="10"/>
    </row>
    <row r="82" spans="1:7" ht="15" customHeight="1">
      <c r="A82" s="1"/>
      <c r="B82" s="13" t="s">
        <v>30</v>
      </c>
      <c r="C82" s="9"/>
      <c r="D82" s="9"/>
      <c r="E82" s="31"/>
      <c r="F82" s="16"/>
      <c r="G82" s="10"/>
    </row>
    <row r="83" spans="1:7" ht="15" customHeight="1">
      <c r="A83" s="8" t="s">
        <v>5</v>
      </c>
      <c r="B83" s="13" t="s">
        <v>29</v>
      </c>
      <c r="C83" s="9"/>
      <c r="D83" s="9"/>
      <c r="E83" s="31"/>
      <c r="F83" s="16"/>
      <c r="G83" s="10"/>
    </row>
    <row r="84" spans="1:7" ht="15" customHeight="1">
      <c r="A84" s="14"/>
      <c r="B84" s="13" t="s">
        <v>30</v>
      </c>
      <c r="C84" s="9"/>
      <c r="D84" s="9"/>
      <c r="E84" s="31"/>
      <c r="F84" s="16"/>
      <c r="G84" s="10"/>
    </row>
    <row r="85" spans="1:7" ht="15" customHeight="1">
      <c r="A85" s="1" t="s">
        <v>47</v>
      </c>
      <c r="B85" s="2"/>
      <c r="C85" s="3">
        <f>SUM(C86:C89)</f>
        <v>0</v>
      </c>
      <c r="D85" s="3">
        <f>SUM(D86:D89)</f>
        <v>0</v>
      </c>
      <c r="E85" s="30">
        <f>SUM(E86:E89)</f>
        <v>0</v>
      </c>
      <c r="F85" s="39">
        <f>SUM(F86:F89)</f>
        <v>0</v>
      </c>
      <c r="G85" s="4">
        <f>SUM(G86:G89)</f>
        <v>0</v>
      </c>
    </row>
    <row r="86" spans="1:7" ht="15" customHeight="1">
      <c r="A86" s="8" t="s">
        <v>4</v>
      </c>
      <c r="B86" s="13" t="s">
        <v>29</v>
      </c>
      <c r="C86" s="9"/>
      <c r="D86" s="9"/>
      <c r="E86" s="31"/>
      <c r="F86" s="16"/>
      <c r="G86" s="10"/>
    </row>
    <row r="87" spans="1:7" ht="15" customHeight="1">
      <c r="A87" s="1"/>
      <c r="B87" s="13" t="s">
        <v>30</v>
      </c>
      <c r="C87" s="9"/>
      <c r="D87" s="9"/>
      <c r="E87" s="31"/>
      <c r="F87" s="16"/>
      <c r="G87" s="10"/>
    </row>
    <row r="88" spans="1:7" ht="15" customHeight="1">
      <c r="A88" s="8" t="s">
        <v>5</v>
      </c>
      <c r="B88" s="13" t="s">
        <v>29</v>
      </c>
      <c r="C88" s="9"/>
      <c r="D88" s="9"/>
      <c r="E88" s="31"/>
      <c r="F88" s="16"/>
      <c r="G88" s="10"/>
    </row>
    <row r="89" spans="1:7" ht="15" customHeight="1">
      <c r="A89" s="14"/>
      <c r="B89" s="13" t="s">
        <v>30</v>
      </c>
      <c r="C89" s="9"/>
      <c r="D89" s="9"/>
      <c r="E89" s="31"/>
      <c r="F89" s="16"/>
      <c r="G89" s="10"/>
    </row>
    <row r="90" spans="1:7" ht="15" customHeight="1">
      <c r="A90" s="1" t="s">
        <v>48</v>
      </c>
      <c r="B90" s="2"/>
      <c r="C90" s="3">
        <f>SUM(C91:C94)</f>
        <v>0</v>
      </c>
      <c r="D90" s="3">
        <f>SUM(D91:D94)</f>
        <v>0</v>
      </c>
      <c r="E90" s="30">
        <f>SUM(E91:E94)</f>
        <v>0</v>
      </c>
      <c r="F90" s="39">
        <f>SUM(F91:F94)</f>
        <v>0</v>
      </c>
      <c r="G90" s="4">
        <f>SUM(G91:G94)</f>
        <v>0</v>
      </c>
    </row>
    <row r="91" spans="1:7" ht="15" customHeight="1">
      <c r="A91" s="8" t="s">
        <v>4</v>
      </c>
      <c r="B91" s="13" t="s">
        <v>29</v>
      </c>
      <c r="C91" s="9"/>
      <c r="D91" s="9"/>
      <c r="E91" s="31"/>
      <c r="F91" s="16"/>
      <c r="G91" s="10"/>
    </row>
    <row r="92" spans="1:7" ht="15" customHeight="1">
      <c r="A92" s="1"/>
      <c r="B92" s="13" t="s">
        <v>30</v>
      </c>
      <c r="C92" s="9"/>
      <c r="D92" s="9"/>
      <c r="E92" s="31"/>
      <c r="F92" s="16"/>
      <c r="G92" s="10"/>
    </row>
    <row r="93" spans="1:7" ht="15" customHeight="1">
      <c r="A93" s="8" t="s">
        <v>5</v>
      </c>
      <c r="B93" s="13" t="s">
        <v>29</v>
      </c>
      <c r="C93" s="9"/>
      <c r="D93" s="9"/>
      <c r="E93" s="31"/>
      <c r="F93" s="16"/>
      <c r="G93" s="10"/>
    </row>
    <row r="94" spans="1:7" ht="15" customHeight="1">
      <c r="A94" s="14"/>
      <c r="B94" s="13" t="s">
        <v>30</v>
      </c>
      <c r="C94" s="9"/>
      <c r="D94" s="9"/>
      <c r="E94" s="31"/>
      <c r="F94" s="16"/>
      <c r="G94" s="10"/>
    </row>
    <row r="95" spans="1:7" ht="15" customHeight="1">
      <c r="A95" s="1" t="s">
        <v>49</v>
      </c>
      <c r="B95" s="2"/>
      <c r="C95" s="3">
        <f>SUM(C96:C99)</f>
        <v>0</v>
      </c>
      <c r="D95" s="3">
        <f>SUM(D96:D99)</f>
        <v>0</v>
      </c>
      <c r="E95" s="33">
        <f>SUM(E96:E99)</f>
        <v>0</v>
      </c>
      <c r="F95" s="3">
        <f>SUM(F96:F99)</f>
        <v>0</v>
      </c>
      <c r="G95" s="26">
        <f>SUM(G96:G99)</f>
        <v>0</v>
      </c>
    </row>
    <row r="96" spans="1:7" ht="15" customHeight="1">
      <c r="A96" s="8" t="s">
        <v>4</v>
      </c>
      <c r="B96" s="13" t="s">
        <v>29</v>
      </c>
      <c r="C96" s="9"/>
      <c r="D96" s="9"/>
      <c r="E96" s="31"/>
      <c r="F96" s="16"/>
      <c r="G96" s="10"/>
    </row>
    <row r="97" spans="1:7" ht="15" customHeight="1">
      <c r="A97" s="1"/>
      <c r="B97" s="13" t="s">
        <v>30</v>
      </c>
      <c r="C97" s="9"/>
      <c r="D97" s="9"/>
      <c r="E97" s="31"/>
      <c r="F97" s="16"/>
      <c r="G97" s="10"/>
    </row>
    <row r="98" spans="1:7" ht="15" customHeight="1">
      <c r="A98" s="8" t="s">
        <v>5</v>
      </c>
      <c r="B98" s="13" t="s">
        <v>29</v>
      </c>
      <c r="C98" s="9"/>
      <c r="D98" s="9"/>
      <c r="E98" s="31"/>
      <c r="F98" s="16"/>
      <c r="G98" s="10"/>
    </row>
    <row r="99" spans="1:7" ht="15" customHeight="1">
      <c r="A99" s="14"/>
      <c r="B99" s="13" t="s">
        <v>30</v>
      </c>
      <c r="C99" s="9"/>
      <c r="D99" s="9"/>
      <c r="E99" s="31"/>
      <c r="F99" s="16"/>
      <c r="G99" s="10"/>
    </row>
    <row r="100" spans="1:7" ht="15" customHeight="1">
      <c r="A100" s="5" t="s">
        <v>14</v>
      </c>
      <c r="B100" s="6"/>
      <c r="C100" s="11">
        <f>C77+C80+C85+C90+C95</f>
        <v>0</v>
      </c>
      <c r="D100" s="11">
        <f>D77+D80+D85+D90+D95</f>
        <v>0</v>
      </c>
      <c r="E100" s="32">
        <f>E77+E80+E85+E90+E95</f>
        <v>0</v>
      </c>
      <c r="F100" s="40">
        <f>F77+F80+F85+F90+F95</f>
        <v>0</v>
      </c>
      <c r="G100" s="7">
        <f>G77+G80+G85+G90+G95</f>
        <v>0</v>
      </c>
    </row>
    <row r="101" spans="1:7" ht="15" customHeight="1">
      <c r="A101" s="1" t="s">
        <v>50</v>
      </c>
      <c r="B101" s="2"/>
      <c r="C101" s="9"/>
      <c r="D101" s="9"/>
      <c r="E101" s="31"/>
      <c r="F101" s="16"/>
      <c r="G101" s="10"/>
    </row>
    <row r="102" spans="1:7" ht="15" customHeight="1">
      <c r="A102" s="1" t="s">
        <v>51</v>
      </c>
      <c r="B102" s="2"/>
      <c r="C102" s="23">
        <f>C103+C104</f>
        <v>0</v>
      </c>
      <c r="D102" s="23">
        <f>D103+D104</f>
        <v>0</v>
      </c>
      <c r="E102" s="23">
        <f>E103+E104</f>
        <v>0</v>
      </c>
      <c r="F102" s="23">
        <f>F103+F104</f>
        <v>0</v>
      </c>
      <c r="G102" s="42">
        <f>G103+G104</f>
        <v>0</v>
      </c>
    </row>
    <row r="103" spans="1:7" ht="15" customHeight="1">
      <c r="A103" s="1"/>
      <c r="B103" s="2" t="s">
        <v>100</v>
      </c>
      <c r="C103" s="9"/>
      <c r="D103" s="9"/>
      <c r="E103" s="9"/>
      <c r="F103" s="9"/>
      <c r="G103" s="25"/>
    </row>
    <row r="104" spans="1:7" ht="15" customHeight="1">
      <c r="A104" s="1"/>
      <c r="B104" s="2" t="s">
        <v>101</v>
      </c>
      <c r="C104" s="9"/>
      <c r="D104" s="9"/>
      <c r="E104" s="9"/>
      <c r="F104" s="9"/>
      <c r="G104" s="25"/>
    </row>
    <row r="105" spans="1:7" ht="15" customHeight="1">
      <c r="A105" s="1" t="s">
        <v>52</v>
      </c>
      <c r="B105" s="2"/>
      <c r="C105" s="23">
        <f>C106+C107</f>
        <v>0</v>
      </c>
      <c r="D105" s="23">
        <f>D106+D107</f>
        <v>0</v>
      </c>
      <c r="E105" s="23">
        <f>E106+E107</f>
        <v>0</v>
      </c>
      <c r="F105" s="23">
        <f>F106+F107</f>
        <v>0</v>
      </c>
      <c r="G105" s="42">
        <f>G106+G107</f>
        <v>0</v>
      </c>
    </row>
    <row r="106" spans="1:7" ht="15" customHeight="1">
      <c r="A106" s="1"/>
      <c r="B106" s="2" t="s">
        <v>100</v>
      </c>
      <c r="C106" s="9"/>
      <c r="D106" s="9"/>
      <c r="E106" s="9"/>
      <c r="F106" s="9"/>
      <c r="G106" s="25"/>
    </row>
    <row r="107" spans="1:7" ht="15" customHeight="1">
      <c r="A107" s="1"/>
      <c r="B107" s="2" t="s">
        <v>101</v>
      </c>
      <c r="C107" s="9"/>
      <c r="D107" s="9"/>
      <c r="E107" s="9"/>
      <c r="F107" s="9"/>
      <c r="G107" s="25"/>
    </row>
    <row r="108" spans="1:7" ht="15" customHeight="1">
      <c r="A108" s="1" t="s">
        <v>53</v>
      </c>
      <c r="B108" s="2"/>
      <c r="C108" s="23">
        <f>C109+C110</f>
        <v>0</v>
      </c>
      <c r="D108" s="23">
        <f>D109+D110</f>
        <v>0</v>
      </c>
      <c r="E108" s="23">
        <f>E109+E110</f>
        <v>0</v>
      </c>
      <c r="F108" s="23">
        <f>F109+F110</f>
        <v>0</v>
      </c>
      <c r="G108" s="42">
        <f>G109+G110</f>
        <v>0</v>
      </c>
    </row>
    <row r="109" spans="1:7" ht="15" customHeight="1">
      <c r="A109" s="1"/>
      <c r="B109" s="2" t="s">
        <v>100</v>
      </c>
      <c r="C109" s="9"/>
      <c r="D109" s="9"/>
      <c r="E109" s="9"/>
      <c r="F109" s="9"/>
      <c r="G109" s="25"/>
    </row>
    <row r="110" spans="1:7" ht="15" customHeight="1">
      <c r="A110" s="1"/>
      <c r="B110" s="2" t="s">
        <v>101</v>
      </c>
      <c r="C110" s="9"/>
      <c r="D110" s="9"/>
      <c r="E110" s="9"/>
      <c r="F110" s="9"/>
      <c r="G110" s="25"/>
    </row>
    <row r="111" spans="1:7" ht="15" customHeight="1">
      <c r="A111" s="1" t="s">
        <v>54</v>
      </c>
      <c r="B111" s="2"/>
      <c r="C111" s="23">
        <f>C112+C113</f>
        <v>0</v>
      </c>
      <c r="D111" s="23">
        <f>D112+D113</f>
        <v>0</v>
      </c>
      <c r="E111" s="23">
        <f>E112+E113</f>
        <v>0</v>
      </c>
      <c r="F111" s="23">
        <f>F112+F113</f>
        <v>0</v>
      </c>
      <c r="G111" s="42">
        <f>G112+G113</f>
        <v>0</v>
      </c>
    </row>
    <row r="112" spans="1:7" ht="15" customHeight="1">
      <c r="A112" s="1"/>
      <c r="B112" s="2" t="s">
        <v>100</v>
      </c>
      <c r="C112" s="9"/>
      <c r="D112" s="9"/>
      <c r="E112" s="9"/>
      <c r="F112" s="9"/>
      <c r="G112" s="25"/>
    </row>
    <row r="113" spans="1:7" ht="15" customHeight="1">
      <c r="A113" s="1"/>
      <c r="B113" s="2" t="s">
        <v>101</v>
      </c>
      <c r="C113" s="9"/>
      <c r="D113" s="9"/>
      <c r="E113" s="9"/>
      <c r="F113" s="9"/>
      <c r="G113" s="25"/>
    </row>
    <row r="114" spans="1:7" ht="15" customHeight="1">
      <c r="A114" s="1" t="s">
        <v>55</v>
      </c>
      <c r="B114" s="2"/>
      <c r="C114" s="23">
        <f>C115+C116</f>
        <v>0</v>
      </c>
      <c r="D114" s="23">
        <f>D115+D116</f>
        <v>0</v>
      </c>
      <c r="E114" s="23">
        <f>E115+E116</f>
        <v>0</v>
      </c>
      <c r="F114" s="23">
        <f>F115+F116</f>
        <v>0</v>
      </c>
      <c r="G114" s="42">
        <f>G115+G116</f>
        <v>0</v>
      </c>
    </row>
    <row r="115" spans="1:7" ht="15" customHeight="1">
      <c r="A115" s="1"/>
      <c r="B115" s="2" t="s">
        <v>100</v>
      </c>
      <c r="C115" s="9"/>
      <c r="D115" s="9"/>
      <c r="E115" s="9"/>
      <c r="F115" s="9"/>
      <c r="G115" s="25"/>
    </row>
    <row r="116" spans="1:7" ht="15" customHeight="1">
      <c r="A116" s="1"/>
      <c r="B116" s="2" t="s">
        <v>101</v>
      </c>
      <c r="C116" s="9"/>
      <c r="D116" s="9"/>
      <c r="E116" s="9"/>
      <c r="F116" s="9"/>
      <c r="G116" s="25"/>
    </row>
    <row r="117" spans="1:7" ht="15" customHeight="1">
      <c r="A117" s="1" t="s">
        <v>56</v>
      </c>
      <c r="B117" s="2"/>
      <c r="C117" s="23">
        <f>C118+C119</f>
        <v>0</v>
      </c>
      <c r="D117" s="23">
        <f>D118+D119</f>
        <v>0</v>
      </c>
      <c r="E117" s="23">
        <f>E118+E119</f>
        <v>0</v>
      </c>
      <c r="F117" s="23">
        <f>F118+F119</f>
        <v>0</v>
      </c>
      <c r="G117" s="42">
        <f>G118+G119</f>
        <v>0</v>
      </c>
    </row>
    <row r="118" spans="1:7" ht="15" customHeight="1">
      <c r="A118" s="1"/>
      <c r="B118" s="2" t="s">
        <v>100</v>
      </c>
      <c r="C118" s="9"/>
      <c r="D118" s="9"/>
      <c r="E118" s="9"/>
      <c r="F118" s="9"/>
      <c r="G118" s="25"/>
    </row>
    <row r="119" spans="1:7" ht="15" customHeight="1">
      <c r="A119" s="1"/>
      <c r="B119" s="2" t="s">
        <v>101</v>
      </c>
      <c r="C119" s="9"/>
      <c r="D119" s="9"/>
      <c r="E119" s="9"/>
      <c r="F119" s="9"/>
      <c r="G119" s="25"/>
    </row>
    <row r="120" spans="1:7" ht="15" customHeight="1">
      <c r="A120" s="5" t="s">
        <v>14</v>
      </c>
      <c r="B120" s="6"/>
      <c r="C120" s="11">
        <f>C102+C105+C108+C111+C114+C117</f>
        <v>0</v>
      </c>
      <c r="D120" s="11">
        <f>D102+D105+D108+D111+D114+D117</f>
        <v>0</v>
      </c>
      <c r="E120" s="32">
        <f>E102+E105+E108+E111+E114+E117</f>
        <v>0</v>
      </c>
      <c r="F120" s="40">
        <f>F102+F105+F108+F111+F114+F117</f>
        <v>0</v>
      </c>
      <c r="G120" s="7">
        <f>G102+G105+G108+G111+G114+G117</f>
        <v>0</v>
      </c>
    </row>
    <row r="121" spans="1:7" ht="15" customHeight="1">
      <c r="A121" s="1" t="s">
        <v>57</v>
      </c>
      <c r="B121" s="2"/>
      <c r="C121" s="3"/>
      <c r="D121" s="3"/>
      <c r="E121" s="31"/>
      <c r="F121" s="16"/>
      <c r="G121" s="10"/>
    </row>
    <row r="122" spans="1:7" ht="15" customHeight="1">
      <c r="A122" s="1" t="s">
        <v>58</v>
      </c>
      <c r="B122" s="2"/>
      <c r="C122" s="9"/>
      <c r="D122" s="9"/>
      <c r="E122" s="31"/>
      <c r="F122" s="16"/>
      <c r="G122" s="10"/>
    </row>
    <row r="123" spans="1:7" ht="15" customHeight="1">
      <c r="A123" s="1" t="s">
        <v>59</v>
      </c>
      <c r="B123" s="2"/>
      <c r="C123" s="9"/>
      <c r="D123" s="9"/>
      <c r="E123" s="31"/>
      <c r="F123" s="16"/>
      <c r="G123" s="10"/>
    </row>
    <row r="124" spans="1:7" ht="15" customHeight="1">
      <c r="A124" s="1" t="s">
        <v>60</v>
      </c>
      <c r="B124" s="2"/>
      <c r="C124" s="9"/>
      <c r="D124" s="9"/>
      <c r="E124" s="31"/>
      <c r="F124" s="16"/>
      <c r="G124" s="10"/>
    </row>
    <row r="125" spans="1:7" ht="15" customHeight="1">
      <c r="A125" s="5" t="s">
        <v>14</v>
      </c>
      <c r="B125" s="6"/>
      <c r="C125" s="11">
        <f>SUM(C122:C124)</f>
        <v>0</v>
      </c>
      <c r="D125" s="11">
        <f>SUM(D122:D124)</f>
        <v>0</v>
      </c>
      <c r="E125" s="32">
        <f>SUM(E122:E124)</f>
        <v>0</v>
      </c>
      <c r="F125" s="40">
        <f>SUM(F122:F124)</f>
        <v>0</v>
      </c>
      <c r="G125" s="7">
        <f>SUM(G122:G124)</f>
        <v>0</v>
      </c>
    </row>
    <row r="126" spans="1:7" ht="15" customHeight="1">
      <c r="A126" s="5" t="s">
        <v>61</v>
      </c>
      <c r="B126" s="6"/>
      <c r="C126" s="11">
        <f>C75+C100+C120+C125</f>
        <v>0</v>
      </c>
      <c r="D126" s="11">
        <f>D75+D100+D120+D125</f>
        <v>0</v>
      </c>
      <c r="E126" s="32">
        <f>E75+E100+E120+E125</f>
        <v>0</v>
      </c>
      <c r="F126" s="40">
        <f>F75+F100+F120+F125</f>
        <v>0</v>
      </c>
      <c r="G126" s="7">
        <f>G75+G100+G120+G125</f>
        <v>0</v>
      </c>
    </row>
    <row r="127" spans="1:7" ht="15" customHeight="1">
      <c r="A127" s="5" t="s">
        <v>62</v>
      </c>
      <c r="B127" s="6"/>
      <c r="C127" s="17"/>
      <c r="D127" s="17"/>
      <c r="E127" s="17"/>
      <c r="F127" s="17"/>
      <c r="G127" s="17"/>
    </row>
    <row r="128" spans="1:7" ht="15" customHeight="1">
      <c r="A128" s="5" t="s">
        <v>63</v>
      </c>
      <c r="B128" s="6"/>
      <c r="C128" s="11">
        <f>C5+C67+C126+C127</f>
        <v>0</v>
      </c>
      <c r="D128" s="11">
        <f>D5+D67+D126+D127</f>
        <v>0</v>
      </c>
      <c r="E128" s="157">
        <f>E5+E67+E126+E127</f>
        <v>0</v>
      </c>
      <c r="F128" s="152">
        <f>F5+F67+F126+F127</f>
        <v>0</v>
      </c>
      <c r="G128" s="153">
        <f>G5+G67+G126+G127</f>
        <v>0</v>
      </c>
    </row>
    <row r="129" spans="1:7" ht="15" customHeight="1">
      <c r="A129" s="1"/>
      <c r="B129" s="2"/>
      <c r="C129" s="3"/>
      <c r="D129" s="3"/>
      <c r="E129" s="31"/>
      <c r="F129" s="16"/>
      <c r="G129" s="10"/>
    </row>
    <row r="130" spans="1:7" ht="15" customHeight="1">
      <c r="A130" s="5" t="s">
        <v>64</v>
      </c>
      <c r="B130" s="6"/>
      <c r="C130" s="3"/>
      <c r="D130" s="3"/>
      <c r="E130" s="31"/>
      <c r="F130" s="16"/>
      <c r="G130" s="10"/>
    </row>
    <row r="131" spans="1:7" ht="15" customHeight="1">
      <c r="A131" s="5" t="s">
        <v>65</v>
      </c>
      <c r="B131" s="6"/>
      <c r="C131" s="3"/>
      <c r="D131" s="3"/>
      <c r="E131" s="31"/>
      <c r="F131" s="16"/>
      <c r="G131" s="10"/>
    </row>
    <row r="132" spans="1:7" ht="15" customHeight="1">
      <c r="A132" s="1" t="s">
        <v>66</v>
      </c>
      <c r="B132" s="2"/>
      <c r="C132" s="9"/>
      <c r="D132" s="9"/>
      <c r="E132" s="31"/>
      <c r="F132" s="16"/>
      <c r="G132" s="10"/>
    </row>
    <row r="133" spans="1:7" ht="15" customHeight="1">
      <c r="A133" s="1" t="s">
        <v>67</v>
      </c>
      <c r="B133" s="2"/>
      <c r="C133" s="9"/>
      <c r="D133" s="9"/>
      <c r="E133" s="31"/>
      <c r="F133" s="16"/>
      <c r="G133" s="10"/>
    </row>
    <row r="134" spans="1:7" ht="15" customHeight="1">
      <c r="A134" s="1" t="s">
        <v>68</v>
      </c>
      <c r="B134" s="2"/>
      <c r="C134" s="9"/>
      <c r="D134" s="9"/>
      <c r="E134" s="31"/>
      <c r="F134" s="16"/>
      <c r="G134" s="10"/>
    </row>
    <row r="135" spans="1:7" ht="15" customHeight="1">
      <c r="A135" s="1" t="s">
        <v>69</v>
      </c>
      <c r="B135" s="2"/>
      <c r="C135" s="9"/>
      <c r="D135" s="9"/>
      <c r="E135" s="31"/>
      <c r="F135" s="16"/>
      <c r="G135" s="10"/>
    </row>
    <row r="136" spans="1:7" ht="15" customHeight="1">
      <c r="A136" s="1" t="s">
        <v>70</v>
      </c>
      <c r="B136" s="2"/>
      <c r="C136" s="9"/>
      <c r="D136" s="9"/>
      <c r="E136" s="31"/>
      <c r="F136" s="16"/>
      <c r="G136" s="10"/>
    </row>
    <row r="137" spans="1:7" ht="15" customHeight="1">
      <c r="A137" s="1" t="s">
        <v>71</v>
      </c>
      <c r="B137" s="2"/>
      <c r="C137" s="9"/>
      <c r="D137" s="9"/>
      <c r="E137" s="31"/>
      <c r="F137" s="16"/>
      <c r="G137" s="10"/>
    </row>
    <row r="138" spans="1:7" ht="15" customHeight="1">
      <c r="A138" s="1" t="s">
        <v>72</v>
      </c>
      <c r="B138" s="2"/>
      <c r="C138" s="9"/>
      <c r="D138" s="9"/>
      <c r="E138" s="31"/>
      <c r="F138" s="16"/>
      <c r="G138" s="10"/>
    </row>
    <row r="139" spans="1:7" ht="15" customHeight="1">
      <c r="A139" s="1" t="s">
        <v>73</v>
      </c>
      <c r="B139" s="2"/>
      <c r="C139" s="9"/>
      <c r="D139" s="9"/>
      <c r="E139" s="31"/>
      <c r="F139" s="16"/>
      <c r="G139" s="10"/>
    </row>
    <row r="140" spans="1:7" ht="15" customHeight="1">
      <c r="A140" s="1" t="s">
        <v>74</v>
      </c>
      <c r="B140" s="2"/>
      <c r="C140" s="9"/>
      <c r="D140" s="9"/>
      <c r="E140" s="31"/>
      <c r="F140" s="16"/>
      <c r="G140" s="10"/>
    </row>
    <row r="141" spans="1:7" ht="15" customHeight="1">
      <c r="A141" s="5" t="s">
        <v>14</v>
      </c>
      <c r="B141" s="6"/>
      <c r="C141" s="11">
        <f>SUM(C132:C140)</f>
        <v>0</v>
      </c>
      <c r="D141" s="11">
        <f>SUM(D132:D140)</f>
        <v>0</v>
      </c>
      <c r="E141" s="32">
        <f>SUM(E132:E140)</f>
        <v>0</v>
      </c>
      <c r="F141" s="40">
        <f>SUM(F132:F140)</f>
        <v>0</v>
      </c>
      <c r="G141" s="7">
        <f>SUM(G132:G140)</f>
        <v>0</v>
      </c>
    </row>
    <row r="142" spans="1:7" ht="15" customHeight="1">
      <c r="A142" s="5" t="s">
        <v>75</v>
      </c>
      <c r="B142" s="6"/>
      <c r="C142" s="3"/>
      <c r="D142" s="3"/>
      <c r="E142" s="31"/>
      <c r="F142" s="16"/>
      <c r="G142" s="10"/>
    </row>
    <row r="143" spans="1:7" ht="15" customHeight="1">
      <c r="A143" s="1" t="s">
        <v>76</v>
      </c>
      <c r="B143" s="2"/>
      <c r="C143" s="9"/>
      <c r="D143" s="9"/>
      <c r="E143" s="31"/>
      <c r="F143" s="16"/>
      <c r="G143" s="10"/>
    </row>
    <row r="144" spans="1:7" ht="15" customHeight="1">
      <c r="A144" s="1" t="s">
        <v>77</v>
      </c>
      <c r="B144" s="2"/>
      <c r="C144" s="9"/>
      <c r="D144" s="9"/>
      <c r="E144" s="31"/>
      <c r="F144" s="16"/>
      <c r="G144" s="10"/>
    </row>
    <row r="145" spans="1:7" ht="15" customHeight="1">
      <c r="A145" s="1" t="s">
        <v>78</v>
      </c>
      <c r="B145" s="2"/>
      <c r="C145" s="9"/>
      <c r="D145" s="9"/>
      <c r="E145" s="31"/>
      <c r="F145" s="16"/>
      <c r="G145" s="10"/>
    </row>
    <row r="146" spans="1:7" ht="15" customHeight="1">
      <c r="A146" s="5" t="s">
        <v>14</v>
      </c>
      <c r="B146" s="6"/>
      <c r="C146" s="11">
        <f>SUM(C143:C145)</f>
        <v>0</v>
      </c>
      <c r="D146" s="11">
        <f>SUM(D143:D145)</f>
        <v>0</v>
      </c>
      <c r="E146" s="32">
        <f>SUM(E143:E145)</f>
        <v>0</v>
      </c>
      <c r="F146" s="40">
        <f>SUM(F143:F145)</f>
        <v>0</v>
      </c>
      <c r="G146" s="7">
        <f>SUM(G143:G145)</f>
        <v>0</v>
      </c>
    </row>
    <row r="147" spans="1:7" ht="15" customHeight="1">
      <c r="A147" s="5" t="s">
        <v>79</v>
      </c>
      <c r="B147" s="6"/>
      <c r="C147" s="17"/>
      <c r="D147" s="17"/>
      <c r="E147" s="34"/>
      <c r="F147" s="19"/>
      <c r="G147" s="18"/>
    </row>
    <row r="148" spans="1:7" ht="15" customHeight="1">
      <c r="A148" s="5" t="s">
        <v>80</v>
      </c>
      <c r="B148" s="6"/>
      <c r="C148" s="3"/>
      <c r="D148" s="3"/>
      <c r="E148" s="31"/>
      <c r="F148" s="16"/>
      <c r="G148" s="10"/>
    </row>
    <row r="149" spans="1:7" ht="15" customHeight="1">
      <c r="A149" s="1" t="s">
        <v>81</v>
      </c>
      <c r="B149" s="2"/>
      <c r="C149" s="3">
        <f>C150+C151</f>
        <v>0</v>
      </c>
      <c r="D149" s="3">
        <f>D150+D151</f>
        <v>0</v>
      </c>
      <c r="E149" s="30">
        <f>E150+E151</f>
        <v>0</v>
      </c>
      <c r="F149" s="39">
        <f>F150+F151</f>
        <v>0</v>
      </c>
      <c r="G149" s="4">
        <f>G150+G151</f>
        <v>0</v>
      </c>
    </row>
    <row r="150" spans="1:7" ht="15" customHeight="1">
      <c r="A150" s="8" t="s">
        <v>4</v>
      </c>
      <c r="B150" s="2"/>
      <c r="C150" s="9"/>
      <c r="D150" s="9"/>
      <c r="E150" s="31"/>
      <c r="F150" s="16"/>
      <c r="G150" s="10"/>
    </row>
    <row r="151" spans="1:7" ht="15" customHeight="1">
      <c r="A151" s="8" t="s">
        <v>5</v>
      </c>
      <c r="B151" s="2"/>
      <c r="C151" s="9"/>
      <c r="D151" s="9"/>
      <c r="E151" s="31"/>
      <c r="F151" s="16"/>
      <c r="G151" s="10"/>
    </row>
    <row r="152" spans="1:7" ht="15" customHeight="1">
      <c r="A152" s="1" t="s">
        <v>82</v>
      </c>
      <c r="B152" s="2"/>
      <c r="C152" s="3">
        <f>C153+C154</f>
        <v>0</v>
      </c>
      <c r="D152" s="3">
        <f>D153+D154</f>
        <v>0</v>
      </c>
      <c r="E152" s="30">
        <f>E153+E154</f>
        <v>0</v>
      </c>
      <c r="F152" s="39">
        <f>F153+F154</f>
        <v>0</v>
      </c>
      <c r="G152" s="4">
        <f>G153+G154</f>
        <v>0</v>
      </c>
    </row>
    <row r="153" spans="1:7" ht="15" customHeight="1">
      <c r="A153" s="8" t="s">
        <v>4</v>
      </c>
      <c r="B153" s="2"/>
      <c r="C153" s="9"/>
      <c r="D153" s="9"/>
      <c r="E153" s="31"/>
      <c r="F153" s="16"/>
      <c r="G153" s="10"/>
    </row>
    <row r="154" spans="1:7" ht="15" customHeight="1">
      <c r="A154" s="8" t="s">
        <v>5</v>
      </c>
      <c r="B154" s="2"/>
      <c r="C154" s="9"/>
      <c r="D154" s="9"/>
      <c r="E154" s="31"/>
      <c r="F154" s="16"/>
      <c r="G154" s="10"/>
    </row>
    <row r="155" spans="1:7" ht="15" customHeight="1">
      <c r="A155" s="1" t="s">
        <v>83</v>
      </c>
      <c r="B155" s="2"/>
      <c r="C155" s="3">
        <f>C156+C157</f>
        <v>0</v>
      </c>
      <c r="D155" s="3">
        <f>D156+D157</f>
        <v>0</v>
      </c>
      <c r="E155" s="30">
        <f>E156+E157</f>
        <v>0</v>
      </c>
      <c r="F155" s="39">
        <f>F156+F157</f>
        <v>0</v>
      </c>
      <c r="G155" s="4">
        <f>G156+G157</f>
        <v>0</v>
      </c>
    </row>
    <row r="156" spans="1:7" ht="15" customHeight="1">
      <c r="A156" s="8" t="s">
        <v>4</v>
      </c>
      <c r="B156" s="2"/>
      <c r="C156" s="9"/>
      <c r="D156" s="9"/>
      <c r="E156" s="31"/>
      <c r="F156" s="16"/>
      <c r="G156" s="10"/>
    </row>
    <row r="157" spans="1:7" ht="15" customHeight="1">
      <c r="A157" s="8" t="s">
        <v>5</v>
      </c>
      <c r="B157" s="2"/>
      <c r="C157" s="9"/>
      <c r="D157" s="9"/>
      <c r="E157" s="31"/>
      <c r="F157" s="16"/>
      <c r="G157" s="10"/>
    </row>
    <row r="158" spans="1:7" ht="15" customHeight="1">
      <c r="A158" s="1" t="s">
        <v>84</v>
      </c>
      <c r="B158" s="2"/>
      <c r="C158" s="3">
        <f>C159+C160</f>
        <v>0</v>
      </c>
      <c r="D158" s="3">
        <f>D159+D160</f>
        <v>0</v>
      </c>
      <c r="E158" s="30">
        <f>E159+E160</f>
        <v>0</v>
      </c>
      <c r="F158" s="39">
        <f>F159+F160</f>
        <v>0</v>
      </c>
      <c r="G158" s="4">
        <f>G159+G160</f>
        <v>0</v>
      </c>
    </row>
    <row r="159" spans="1:7" ht="15" customHeight="1">
      <c r="A159" s="8" t="s">
        <v>4</v>
      </c>
      <c r="B159" s="2"/>
      <c r="C159" s="9"/>
      <c r="D159" s="9"/>
      <c r="E159" s="31"/>
      <c r="F159" s="16"/>
      <c r="G159" s="10"/>
    </row>
    <row r="160" spans="1:7" ht="15" customHeight="1">
      <c r="A160" s="8" t="s">
        <v>5</v>
      </c>
      <c r="B160" s="2"/>
      <c r="C160" s="9"/>
      <c r="D160" s="9"/>
      <c r="E160" s="31"/>
      <c r="F160" s="16"/>
      <c r="G160" s="10"/>
    </row>
    <row r="161" spans="1:7" ht="15" customHeight="1">
      <c r="A161" s="1" t="s">
        <v>43</v>
      </c>
      <c r="B161" s="2"/>
      <c r="C161" s="3">
        <f>C162+C163</f>
        <v>0</v>
      </c>
      <c r="D161" s="3">
        <f>D162+D163</f>
        <v>0</v>
      </c>
      <c r="E161" s="30">
        <f>E162+E163</f>
        <v>0</v>
      </c>
      <c r="F161" s="39">
        <f>F162+F163</f>
        <v>0</v>
      </c>
      <c r="G161" s="4">
        <f>G162+G163</f>
        <v>0</v>
      </c>
    </row>
    <row r="162" spans="1:7" ht="15" customHeight="1">
      <c r="A162" s="8" t="s">
        <v>4</v>
      </c>
      <c r="B162" s="2"/>
      <c r="C162" s="9"/>
      <c r="D162" s="9"/>
      <c r="E162" s="31"/>
      <c r="F162" s="16"/>
      <c r="G162" s="10"/>
    </row>
    <row r="163" spans="1:7" ht="15" customHeight="1">
      <c r="A163" s="8" t="s">
        <v>5</v>
      </c>
      <c r="B163" s="2"/>
      <c r="C163" s="9"/>
      <c r="D163" s="9"/>
      <c r="E163" s="31"/>
      <c r="F163" s="16"/>
      <c r="G163" s="10"/>
    </row>
    <row r="164" spans="1:7" ht="15" customHeight="1">
      <c r="A164" s="1" t="s">
        <v>85</v>
      </c>
      <c r="B164" s="2"/>
      <c r="C164" s="3">
        <f>C165+C166</f>
        <v>0</v>
      </c>
      <c r="D164" s="3">
        <f>D165+D166</f>
        <v>0</v>
      </c>
      <c r="E164" s="30">
        <f>E165+E166</f>
        <v>0</v>
      </c>
      <c r="F164" s="39">
        <f>F165+F166</f>
        <v>0</v>
      </c>
      <c r="G164" s="4">
        <f>G165+G166</f>
        <v>0</v>
      </c>
    </row>
    <row r="165" spans="1:7" ht="15" customHeight="1">
      <c r="A165" s="8" t="s">
        <v>4</v>
      </c>
      <c r="B165" s="2"/>
      <c r="C165" s="9"/>
      <c r="D165" s="9"/>
      <c r="E165" s="31"/>
      <c r="F165" s="16"/>
      <c r="G165" s="10"/>
    </row>
    <row r="166" spans="1:7" ht="15" customHeight="1">
      <c r="A166" s="8" t="s">
        <v>5</v>
      </c>
      <c r="B166" s="2"/>
      <c r="C166" s="9"/>
      <c r="D166" s="9"/>
      <c r="E166" s="31"/>
      <c r="F166" s="16"/>
      <c r="G166" s="10"/>
    </row>
    <row r="167" spans="1:7" ht="15" customHeight="1">
      <c r="A167" s="1" t="s">
        <v>86</v>
      </c>
      <c r="B167" s="2"/>
      <c r="C167" s="3">
        <f>SUM(C168:C171)</f>
        <v>0</v>
      </c>
      <c r="D167" s="3">
        <f>SUM(D168:D171)</f>
        <v>0</v>
      </c>
      <c r="E167" s="30">
        <f>SUM(E168:E171)</f>
        <v>0</v>
      </c>
      <c r="F167" s="39">
        <f>SUM(F168:F171)</f>
        <v>0</v>
      </c>
      <c r="G167" s="4">
        <f>SUM(G168:G171)</f>
        <v>0</v>
      </c>
    </row>
    <row r="168" spans="1:7" ht="15" customHeight="1">
      <c r="A168" s="8" t="s">
        <v>4</v>
      </c>
      <c r="B168" s="13" t="s">
        <v>29</v>
      </c>
      <c r="C168" s="9"/>
      <c r="D168" s="9"/>
      <c r="E168" s="31"/>
      <c r="F168" s="16"/>
      <c r="G168" s="10"/>
    </row>
    <row r="169" spans="1:7" ht="15" customHeight="1">
      <c r="A169" s="1"/>
      <c r="B169" s="13" t="s">
        <v>30</v>
      </c>
      <c r="C169" s="9"/>
      <c r="D169" s="9"/>
      <c r="E169" s="31"/>
      <c r="F169" s="16"/>
      <c r="G169" s="10"/>
    </row>
    <row r="170" spans="1:7" ht="15" customHeight="1">
      <c r="A170" s="8" t="s">
        <v>5</v>
      </c>
      <c r="B170" s="13" t="s">
        <v>29</v>
      </c>
      <c r="C170" s="9"/>
      <c r="D170" s="9"/>
      <c r="E170" s="31"/>
      <c r="F170" s="16"/>
      <c r="G170" s="10"/>
    </row>
    <row r="171" spans="1:7" ht="15" customHeight="1">
      <c r="A171" s="14"/>
      <c r="B171" s="13" t="s">
        <v>30</v>
      </c>
      <c r="C171" s="9"/>
      <c r="D171" s="9"/>
      <c r="E171" s="31"/>
      <c r="F171" s="16"/>
      <c r="G171" s="10"/>
    </row>
    <row r="172" spans="1:7" ht="15" customHeight="1">
      <c r="A172" s="1" t="s">
        <v>87</v>
      </c>
      <c r="B172" s="2"/>
      <c r="C172" s="3">
        <f>SUM(C173:C176)</f>
        <v>0</v>
      </c>
      <c r="D172" s="3">
        <f>SUM(D173:D176)</f>
        <v>0</v>
      </c>
      <c r="E172" s="30">
        <f>SUM(E173:E176)</f>
        <v>0</v>
      </c>
      <c r="F172" s="39">
        <f>SUM(F173:F176)</f>
        <v>0</v>
      </c>
      <c r="G172" s="4">
        <f>SUM(G173:G176)</f>
        <v>0</v>
      </c>
    </row>
    <row r="173" spans="1:7" ht="15" customHeight="1">
      <c r="A173" s="8" t="s">
        <v>4</v>
      </c>
      <c r="B173" s="13" t="s">
        <v>29</v>
      </c>
      <c r="C173" s="9"/>
      <c r="D173" s="9"/>
      <c r="E173" s="31"/>
      <c r="F173" s="16"/>
      <c r="G173" s="10"/>
    </row>
    <row r="174" spans="1:7" ht="15" customHeight="1">
      <c r="A174" s="1"/>
      <c r="B174" s="13" t="s">
        <v>30</v>
      </c>
      <c r="C174" s="9"/>
      <c r="D174" s="9"/>
      <c r="E174" s="31"/>
      <c r="F174" s="16"/>
      <c r="G174" s="10"/>
    </row>
    <row r="175" spans="1:7" ht="15" customHeight="1">
      <c r="A175" s="8" t="s">
        <v>5</v>
      </c>
      <c r="B175" s="13" t="s">
        <v>29</v>
      </c>
      <c r="C175" s="9"/>
      <c r="D175" s="9"/>
      <c r="E175" s="31"/>
      <c r="F175" s="16"/>
      <c r="G175" s="10"/>
    </row>
    <row r="176" spans="1:7" ht="15" customHeight="1">
      <c r="A176" s="14"/>
      <c r="B176" s="13" t="s">
        <v>30</v>
      </c>
      <c r="C176" s="9"/>
      <c r="D176" s="9"/>
      <c r="E176" s="31"/>
      <c r="F176" s="16"/>
      <c r="G176" s="10"/>
    </row>
    <row r="177" spans="1:7" ht="15" customHeight="1">
      <c r="A177" s="1" t="s">
        <v>88</v>
      </c>
      <c r="B177" s="2"/>
      <c r="C177" s="3">
        <f>SUM(C178:C181)</f>
        <v>0</v>
      </c>
      <c r="D177" s="3">
        <f>SUM(D178:D181)</f>
        <v>0</v>
      </c>
      <c r="E177" s="30">
        <f>SUM(E178:E181)</f>
        <v>0</v>
      </c>
      <c r="F177" s="39">
        <f>SUM(F178:F181)</f>
        <v>0</v>
      </c>
      <c r="G177" s="4">
        <f>SUM(G178:G181)</f>
        <v>0</v>
      </c>
    </row>
    <row r="178" spans="1:7" ht="15" customHeight="1">
      <c r="A178" s="8" t="s">
        <v>4</v>
      </c>
      <c r="B178" s="13" t="s">
        <v>29</v>
      </c>
      <c r="C178" s="9"/>
      <c r="D178" s="9"/>
      <c r="E178" s="31"/>
      <c r="F178" s="16"/>
      <c r="G178" s="10"/>
    </row>
    <row r="179" spans="1:7" ht="15" customHeight="1">
      <c r="A179" s="1"/>
      <c r="B179" s="13" t="s">
        <v>30</v>
      </c>
      <c r="C179" s="9"/>
      <c r="D179" s="9"/>
      <c r="E179" s="31"/>
      <c r="F179" s="16"/>
      <c r="G179" s="10"/>
    </row>
    <row r="180" spans="1:7" ht="15" customHeight="1">
      <c r="A180" s="8" t="s">
        <v>5</v>
      </c>
      <c r="B180" s="13" t="s">
        <v>29</v>
      </c>
      <c r="C180" s="9"/>
      <c r="D180" s="9"/>
      <c r="E180" s="31"/>
      <c r="F180" s="16"/>
      <c r="G180" s="10"/>
    </row>
    <row r="181" spans="1:7" ht="15" customHeight="1">
      <c r="A181" s="14"/>
      <c r="B181" s="13" t="s">
        <v>30</v>
      </c>
      <c r="C181" s="9"/>
      <c r="D181" s="9"/>
      <c r="E181" s="31"/>
      <c r="F181" s="16"/>
      <c r="G181" s="10"/>
    </row>
    <row r="182" spans="1:7" ht="15" customHeight="1">
      <c r="A182" s="1" t="s">
        <v>89</v>
      </c>
      <c r="B182" s="2"/>
      <c r="C182" s="3">
        <f>SUM(C183:C186)</f>
        <v>0</v>
      </c>
      <c r="D182" s="3">
        <f>SUM(D183:D186)</f>
        <v>0</v>
      </c>
      <c r="E182" s="33">
        <f>SUM(E183:E186)</f>
        <v>0</v>
      </c>
      <c r="F182" s="3">
        <f>SUM(F183:F186)</f>
        <v>0</v>
      </c>
      <c r="G182" s="26">
        <f>SUM(G183:G186)</f>
        <v>0</v>
      </c>
    </row>
    <row r="183" spans="1:7" ht="15" customHeight="1">
      <c r="A183" s="8" t="s">
        <v>4</v>
      </c>
      <c r="B183" s="13" t="s">
        <v>29</v>
      </c>
      <c r="C183" s="9">
        <v>0</v>
      </c>
      <c r="D183" s="9"/>
      <c r="E183" s="31"/>
      <c r="F183" s="16"/>
      <c r="G183" s="10"/>
    </row>
    <row r="184" spans="1:7" ht="15" customHeight="1">
      <c r="A184" s="1"/>
      <c r="B184" s="13" t="s">
        <v>30</v>
      </c>
      <c r="C184" s="9"/>
      <c r="D184" s="9"/>
      <c r="E184" s="31"/>
      <c r="F184" s="16"/>
      <c r="G184" s="10"/>
    </row>
    <row r="185" spans="1:7" ht="15" customHeight="1">
      <c r="A185" s="8" t="s">
        <v>5</v>
      </c>
      <c r="B185" s="13" t="s">
        <v>29</v>
      </c>
      <c r="C185" s="9"/>
      <c r="D185" s="9"/>
      <c r="E185" s="31"/>
      <c r="F185" s="16"/>
      <c r="G185" s="10"/>
    </row>
    <row r="186" spans="1:7" ht="15" customHeight="1">
      <c r="A186" s="14"/>
      <c r="B186" s="13" t="s">
        <v>30</v>
      </c>
      <c r="C186" s="9"/>
      <c r="D186" s="9"/>
      <c r="E186" s="31"/>
      <c r="F186" s="16"/>
      <c r="G186" s="10"/>
    </row>
    <row r="187" spans="1:7" ht="15" customHeight="1">
      <c r="A187" s="1" t="s">
        <v>90</v>
      </c>
      <c r="B187" s="2"/>
      <c r="C187" s="3">
        <f>C188+C189</f>
        <v>0</v>
      </c>
      <c r="D187" s="3">
        <f>D188+D189</f>
        <v>0</v>
      </c>
      <c r="E187" s="35">
        <f>E188+E189</f>
        <v>0</v>
      </c>
      <c r="F187" s="41">
        <f>F188+F189</f>
        <v>0</v>
      </c>
      <c r="G187" s="20">
        <f>G188+G189</f>
        <v>0</v>
      </c>
    </row>
    <row r="188" spans="1:7" ht="15" customHeight="1">
      <c r="A188" s="8" t="s">
        <v>4</v>
      </c>
      <c r="B188" s="2"/>
      <c r="C188" s="9"/>
      <c r="D188" s="9"/>
      <c r="E188" s="31"/>
      <c r="F188" s="16"/>
      <c r="G188" s="10"/>
    </row>
    <row r="189" spans="1:7" ht="15" customHeight="1">
      <c r="A189" s="8" t="s">
        <v>5</v>
      </c>
      <c r="B189" s="2"/>
      <c r="C189" s="9"/>
      <c r="D189" s="9"/>
      <c r="E189" s="31"/>
      <c r="F189" s="16"/>
      <c r="G189" s="10"/>
    </row>
    <row r="190" spans="1:7" ht="15" customHeight="1">
      <c r="A190" s="1" t="s">
        <v>91</v>
      </c>
      <c r="B190" s="2"/>
      <c r="C190" s="3">
        <f>C191+C192</f>
        <v>0</v>
      </c>
      <c r="D190" s="3">
        <f>D191+D192</f>
        <v>0</v>
      </c>
      <c r="E190" s="30">
        <f>E191+E192</f>
        <v>0</v>
      </c>
      <c r="F190" s="39">
        <f>F191+F192</f>
        <v>0</v>
      </c>
      <c r="G190" s="4">
        <f>G191+G192</f>
        <v>0</v>
      </c>
    </row>
    <row r="191" spans="1:7" ht="15" customHeight="1">
      <c r="A191" s="8" t="s">
        <v>4</v>
      </c>
      <c r="B191" s="2"/>
      <c r="C191" s="9"/>
      <c r="D191" s="9"/>
      <c r="E191" s="31"/>
      <c r="F191" s="16"/>
      <c r="G191" s="10"/>
    </row>
    <row r="192" spans="1:7" ht="15" customHeight="1">
      <c r="A192" s="8" t="s">
        <v>5</v>
      </c>
      <c r="B192" s="2"/>
      <c r="C192" s="9"/>
      <c r="D192" s="9"/>
      <c r="E192" s="31"/>
      <c r="F192" s="16"/>
      <c r="G192" s="10"/>
    </row>
    <row r="193" spans="1:7" ht="15" customHeight="1">
      <c r="A193" s="1" t="s">
        <v>92</v>
      </c>
      <c r="B193" s="2"/>
      <c r="C193" s="3">
        <f>SUM(C194:C197)</f>
        <v>0</v>
      </c>
      <c r="D193" s="3">
        <f>SUM(D194:D197)</f>
        <v>0</v>
      </c>
      <c r="E193" s="30">
        <f>SUM(E194:E197)</f>
        <v>0</v>
      </c>
      <c r="F193" s="39">
        <f>SUM(F194:F197)</f>
        <v>0</v>
      </c>
      <c r="G193" s="4">
        <f>SUM(G194:G197)</f>
        <v>0</v>
      </c>
    </row>
    <row r="194" spans="1:7" ht="15" customHeight="1">
      <c r="A194" s="8" t="s">
        <v>4</v>
      </c>
      <c r="B194" s="13" t="s">
        <v>29</v>
      </c>
      <c r="C194" s="9"/>
      <c r="D194" s="9"/>
      <c r="E194" s="31"/>
      <c r="F194" s="16"/>
      <c r="G194" s="10"/>
    </row>
    <row r="195" spans="1:7" ht="15" customHeight="1">
      <c r="A195" s="1"/>
      <c r="B195" s="13" t="s">
        <v>30</v>
      </c>
      <c r="C195" s="9"/>
      <c r="D195" s="9"/>
      <c r="E195" s="31"/>
      <c r="F195" s="16"/>
      <c r="G195" s="10"/>
    </row>
    <row r="196" spans="1:7" ht="15" customHeight="1">
      <c r="A196" s="8" t="s">
        <v>5</v>
      </c>
      <c r="B196" s="13" t="s">
        <v>29</v>
      </c>
      <c r="C196" s="9"/>
      <c r="D196" s="9"/>
      <c r="E196" s="31"/>
      <c r="F196" s="16"/>
      <c r="G196" s="10"/>
    </row>
    <row r="197" spans="1:7" ht="15" customHeight="1">
      <c r="A197" s="14"/>
      <c r="B197" s="13" t="s">
        <v>30</v>
      </c>
      <c r="C197" s="9"/>
      <c r="D197" s="9"/>
      <c r="E197" s="31"/>
      <c r="F197" s="16"/>
      <c r="G197" s="10"/>
    </row>
    <row r="198" spans="1:7" ht="15" customHeight="1">
      <c r="A198" s="5" t="s">
        <v>14</v>
      </c>
      <c r="B198" s="6"/>
      <c r="C198" s="11">
        <f>C149+C152+C155+C158+C161+C164+C167+C172+C177+C182+C187+C190+C193</f>
        <v>0</v>
      </c>
      <c r="D198" s="11">
        <f>D149+D152+D155+D158+D161+D164+D167+D172+D177+D182+D187+D190+D193</f>
        <v>0</v>
      </c>
      <c r="E198" s="32">
        <f>E149+E152+E155+E158+E161+E164+E167+E172+E177+E182+E187+E190+E193</f>
        <v>0</v>
      </c>
      <c r="F198" s="40">
        <f>F149+F152+F155+F158+F161+F164+F167+F172+F177+F182+F187+F190+F193</f>
        <v>0</v>
      </c>
      <c r="G198" s="7">
        <f>G149+G152+G155+G158+G161+G164+G167+G172+G177+G182+G187+G190+G193</f>
        <v>0</v>
      </c>
    </row>
    <row r="199" spans="1:7" ht="15" customHeight="1">
      <c r="A199" s="5" t="s">
        <v>93</v>
      </c>
      <c r="B199" s="6"/>
      <c r="C199" s="17"/>
      <c r="D199" s="17"/>
      <c r="E199" s="34"/>
      <c r="F199" s="19"/>
      <c r="G199" s="18"/>
    </row>
    <row r="200" spans="1:7" ht="15" customHeight="1">
      <c r="A200" s="5" t="s">
        <v>144</v>
      </c>
      <c r="B200" s="2"/>
      <c r="C200" s="11">
        <f>C141+C146+C147+C198+C199</f>
        <v>0</v>
      </c>
      <c r="D200" s="11">
        <f>D141+D146+D147+D198+D199</f>
        <v>0</v>
      </c>
      <c r="E200" s="36">
        <f>E141+E146+E147+E198+E199</f>
        <v>0</v>
      </c>
      <c r="F200" s="11">
        <f>F141+F146+F147+F198+F199</f>
        <v>0</v>
      </c>
      <c r="G200" s="27">
        <f>G141+G146+G147+G198+G199</f>
        <v>0</v>
      </c>
    </row>
    <row r="201" spans="1:7" ht="15" customHeight="1">
      <c r="A201" s="1" t="s">
        <v>145</v>
      </c>
      <c r="B201" s="2"/>
      <c r="C201" s="3">
        <f>C128-C200</f>
        <v>0</v>
      </c>
      <c r="D201" s="3">
        <f>D128-D200</f>
        <v>0</v>
      </c>
      <c r="E201" s="3">
        <f>E128-E200</f>
        <v>0</v>
      </c>
      <c r="F201" s="3">
        <f>F128-F200</f>
        <v>0</v>
      </c>
      <c r="G201" s="26">
        <f>G128-G200</f>
        <v>0</v>
      </c>
    </row>
    <row r="273" ht="15.75" customHeight="1"/>
  </sheetData>
  <sheetProtection password="EF06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showGridLines="0" workbookViewId="0" topLeftCell="A1">
      <pane ySplit="1" topLeftCell="BM254" activePane="bottomLeft" state="frozen"/>
      <selection pane="topLeft" activeCell="A1" sqref="A1"/>
      <selection pane="bottomLeft" activeCell="D311" sqref="D311"/>
    </sheetView>
  </sheetViews>
  <sheetFormatPr defaultColWidth="9.140625" defaultRowHeight="12.75"/>
  <cols>
    <col min="1" max="1" width="58.7109375" style="0" customWidth="1"/>
    <col min="2" max="2" width="8.140625" style="0" customWidth="1"/>
    <col min="3" max="7" width="15.7109375" style="0" customWidth="1"/>
  </cols>
  <sheetData>
    <row r="1" spans="3:7" ht="15" customHeight="1">
      <c r="C1" s="89">
        <f>'SP civilistico'!C2</f>
        <v>2007</v>
      </c>
      <c r="D1" s="89">
        <f>'SP civilistico'!D2</f>
        <v>2008</v>
      </c>
      <c r="E1" s="89">
        <f>'SP civilistico'!E2</f>
        <v>2009</v>
      </c>
      <c r="F1" s="89">
        <f>'SP civilistico'!F2</f>
        <v>2010</v>
      </c>
      <c r="G1" s="89">
        <f>'SP civilistico'!G2</f>
        <v>2011</v>
      </c>
    </row>
    <row r="2" spans="1:2" ht="15" customHeight="1">
      <c r="A2" s="88" t="s">
        <v>151</v>
      </c>
      <c r="B2" s="155"/>
    </row>
    <row r="3" spans="1:7" ht="15" customHeight="1">
      <c r="A3" s="90"/>
      <c r="B3" s="90"/>
      <c r="C3" s="91"/>
      <c r="D3" s="91"/>
      <c r="E3" s="91"/>
      <c r="F3" s="91"/>
      <c r="G3" s="91"/>
    </row>
    <row r="4" spans="1:7" ht="15" customHeight="1">
      <c r="A4" s="92" t="s">
        <v>152</v>
      </c>
      <c r="B4" s="92"/>
      <c r="C4" s="3"/>
      <c r="D4" s="3"/>
      <c r="E4" s="3"/>
      <c r="F4" s="3"/>
      <c r="G4" s="3"/>
    </row>
    <row r="5" spans="1:7" ht="15" customHeight="1">
      <c r="A5" s="92" t="s">
        <v>58</v>
      </c>
      <c r="B5" s="92"/>
      <c r="C5" s="3">
        <f>'SP civilistico'!C122</f>
        <v>0</v>
      </c>
      <c r="D5" s="3">
        <f>'SP civilistico'!D122</f>
        <v>0</v>
      </c>
      <c r="E5" s="3">
        <f>'SP civilistico'!E122</f>
        <v>0</v>
      </c>
      <c r="F5" s="3">
        <f>'SP civilistico'!F122</f>
        <v>0</v>
      </c>
      <c r="G5" s="3">
        <f>'SP civilistico'!G122</f>
        <v>0</v>
      </c>
    </row>
    <row r="6" spans="1:7" ht="15" customHeight="1">
      <c r="A6" s="92" t="s">
        <v>59</v>
      </c>
      <c r="B6" s="92"/>
      <c r="C6" s="3">
        <f>'SP civilistico'!C123</f>
        <v>0</v>
      </c>
      <c r="D6" s="3">
        <f>'SP civilistico'!D123</f>
        <v>0</v>
      </c>
      <c r="E6" s="3">
        <f>'SP civilistico'!E123</f>
        <v>0</v>
      </c>
      <c r="F6" s="3">
        <f>'SP civilistico'!F123</f>
        <v>0</v>
      </c>
      <c r="G6" s="3">
        <f>'SP civilistico'!G123</f>
        <v>0</v>
      </c>
    </row>
    <row r="7" spans="1:7" ht="15" customHeight="1">
      <c r="A7" s="93" t="s">
        <v>60</v>
      </c>
      <c r="B7" s="93"/>
      <c r="C7" s="3">
        <f>'SP civilistico'!C124</f>
        <v>0</v>
      </c>
      <c r="D7" s="3">
        <f>'SP civilistico'!D124</f>
        <v>0</v>
      </c>
      <c r="E7" s="3">
        <f>'SP civilistico'!E124</f>
        <v>0</v>
      </c>
      <c r="F7" s="3">
        <f>'SP civilistico'!F124</f>
        <v>0</v>
      </c>
      <c r="G7" s="3">
        <f>'SP civilistico'!G124</f>
        <v>0</v>
      </c>
    </row>
    <row r="8" spans="1:7" ht="15" customHeight="1">
      <c r="A8" s="29" t="s">
        <v>153</v>
      </c>
      <c r="B8" s="29"/>
      <c r="C8" s="11">
        <f>SUM(C5:C7)</f>
        <v>0</v>
      </c>
      <c r="D8" s="11">
        <f>SUM(D5:D7)</f>
        <v>0</v>
      </c>
      <c r="E8" s="11">
        <f>SUM(E5:E7)</f>
        <v>0</v>
      </c>
      <c r="F8" s="11">
        <f>SUM(F5:F7)</f>
        <v>0</v>
      </c>
      <c r="G8" s="11">
        <f>SUM(G5:G7)</f>
        <v>0</v>
      </c>
    </row>
    <row r="9" spans="1:7" ht="15" customHeight="1">
      <c r="A9" s="92" t="s">
        <v>154</v>
      </c>
      <c r="B9" s="92"/>
      <c r="C9" s="3"/>
      <c r="D9" s="3"/>
      <c r="E9" s="3"/>
      <c r="F9" s="3"/>
      <c r="G9" s="3"/>
    </row>
    <row r="10" spans="1:7" ht="15" customHeight="1">
      <c r="A10" s="92" t="s">
        <v>45</v>
      </c>
      <c r="B10" s="92"/>
      <c r="C10" s="3">
        <f>'SP civilistico'!C78</f>
        <v>0</v>
      </c>
      <c r="D10" s="3">
        <f>'SP civilistico'!D78</f>
        <v>0</v>
      </c>
      <c r="E10" s="3">
        <f>'SP civilistico'!E78</f>
        <v>0</v>
      </c>
      <c r="F10" s="3">
        <f>'SP civilistico'!F78</f>
        <v>0</v>
      </c>
      <c r="G10" s="3">
        <f>'SP civilistico'!G78</f>
        <v>0</v>
      </c>
    </row>
    <row r="11" spans="1:7" ht="15" customHeight="1">
      <c r="A11" s="92" t="s">
        <v>46</v>
      </c>
      <c r="B11" s="92"/>
      <c r="C11" s="3">
        <f>'SP civilistico'!C81+'SP civilistico'!C82</f>
        <v>0</v>
      </c>
      <c r="D11" s="3">
        <f>'SP civilistico'!D81+'SP civilistico'!D82</f>
        <v>0</v>
      </c>
      <c r="E11" s="3">
        <f>'SP civilistico'!E81+'SP civilistico'!E82</f>
        <v>0</v>
      </c>
      <c r="F11" s="3">
        <f>'SP civilistico'!F81+'SP civilistico'!F82</f>
        <v>0</v>
      </c>
      <c r="G11" s="3">
        <f>'SP civilistico'!G81+'SP civilistico'!G82</f>
        <v>0</v>
      </c>
    </row>
    <row r="12" spans="1:7" ht="15" customHeight="1">
      <c r="A12" s="92" t="s">
        <v>47</v>
      </c>
      <c r="B12" s="92"/>
      <c r="C12" s="3">
        <f>'SP civilistico'!C86+'SP civilistico'!C87</f>
        <v>0</v>
      </c>
      <c r="D12" s="3">
        <f>'SP civilistico'!D86+'SP civilistico'!D87</f>
        <v>0</v>
      </c>
      <c r="E12" s="3">
        <f>'SP civilistico'!E86+'SP civilistico'!E87</f>
        <v>0</v>
      </c>
      <c r="F12" s="3">
        <f>'SP civilistico'!F86+'SP civilistico'!F87</f>
        <v>0</v>
      </c>
      <c r="G12" s="3">
        <f>'SP civilistico'!G86+'SP civilistico'!G87</f>
        <v>0</v>
      </c>
    </row>
    <row r="13" spans="1:7" ht="15" customHeight="1">
      <c r="A13" s="92" t="s">
        <v>48</v>
      </c>
      <c r="B13" s="92"/>
      <c r="C13" s="3">
        <f>'SP civilistico'!C91+'SP civilistico'!C92</f>
        <v>0</v>
      </c>
      <c r="D13" s="3">
        <f>'SP civilistico'!D91+'SP civilistico'!D92</f>
        <v>0</v>
      </c>
      <c r="E13" s="3">
        <f>'SP civilistico'!E91+'SP civilistico'!E92</f>
        <v>0</v>
      </c>
      <c r="F13" s="3">
        <f>'SP civilistico'!F91+'SP civilistico'!F92</f>
        <v>0</v>
      </c>
      <c r="G13" s="3">
        <f>'SP civilistico'!G91+'SP civilistico'!G92</f>
        <v>0</v>
      </c>
    </row>
    <row r="14" spans="1:7" ht="15" customHeight="1">
      <c r="A14" s="92" t="s">
        <v>49</v>
      </c>
      <c r="B14" s="92"/>
      <c r="C14" s="3">
        <f>'SP civilistico'!C96+'SP civilistico'!C97</f>
        <v>0</v>
      </c>
      <c r="D14" s="3">
        <f>'SP civilistico'!D96+'SP civilistico'!D97</f>
        <v>0</v>
      </c>
      <c r="E14" s="3">
        <f>'SP civilistico'!E96+'SP civilistico'!E97</f>
        <v>0</v>
      </c>
      <c r="F14" s="3">
        <f>'SP civilistico'!F96+'SP civilistico'!F97</f>
        <v>0</v>
      </c>
      <c r="G14" s="3">
        <f>'SP civilistico'!G96+'SP civilistico'!G97</f>
        <v>0</v>
      </c>
    </row>
    <row r="15" spans="1:7" ht="15" customHeight="1">
      <c r="A15" s="92" t="s">
        <v>155</v>
      </c>
      <c r="B15" s="92"/>
      <c r="C15" s="3">
        <f>'SP civilistico'!C6</f>
        <v>0</v>
      </c>
      <c r="D15" s="3">
        <f>'SP civilistico'!D6</f>
        <v>0</v>
      </c>
      <c r="E15" s="3">
        <f>'SP civilistico'!E6</f>
        <v>0</v>
      </c>
      <c r="F15" s="3">
        <f>'SP civilistico'!F6</f>
        <v>0</v>
      </c>
      <c r="G15" s="3">
        <f>'SP civilistico'!G6</f>
        <v>0</v>
      </c>
    </row>
    <row r="16" spans="1:7" ht="15" customHeight="1">
      <c r="A16" s="92" t="s">
        <v>156</v>
      </c>
      <c r="B16" s="94"/>
      <c r="C16" s="3"/>
      <c r="D16" s="3"/>
      <c r="E16" s="3"/>
      <c r="F16" s="3"/>
      <c r="G16" s="3"/>
    </row>
    <row r="17" spans="1:7" ht="15" customHeight="1">
      <c r="A17" s="94" t="s">
        <v>28</v>
      </c>
      <c r="B17" s="94"/>
      <c r="C17" s="3">
        <f>'SP civilistico'!C41+'SP civilistico'!C42</f>
        <v>0</v>
      </c>
      <c r="D17" s="3">
        <f>'SP civilistico'!D41+'SP civilistico'!D42</f>
        <v>0</v>
      </c>
      <c r="E17" s="3">
        <f>'SP civilistico'!E41+'SP civilistico'!E42</f>
        <v>0</v>
      </c>
      <c r="F17" s="3">
        <f>'SP civilistico'!F41+'SP civilistico'!F42</f>
        <v>0</v>
      </c>
      <c r="G17" s="3">
        <f>'SP civilistico'!G41+'SP civilistico'!G42</f>
        <v>0</v>
      </c>
    </row>
    <row r="18" spans="1:7" ht="15" customHeight="1">
      <c r="A18" s="94" t="s">
        <v>31</v>
      </c>
      <c r="B18" s="94"/>
      <c r="C18" s="3">
        <f>'SP civilistico'!C46+'SP civilistico'!C47</f>
        <v>0</v>
      </c>
      <c r="D18" s="3">
        <f>'SP civilistico'!D46+'SP civilistico'!D47</f>
        <v>0</v>
      </c>
      <c r="E18" s="3">
        <f>'SP civilistico'!E46+'SP civilistico'!E47</f>
        <v>0</v>
      </c>
      <c r="F18" s="3">
        <f>'SP civilistico'!F46+'SP civilistico'!F47</f>
        <v>0</v>
      </c>
      <c r="G18" s="3">
        <f>'SP civilistico'!G46+'SP civilistico'!G47</f>
        <v>0</v>
      </c>
    </row>
    <row r="19" spans="1:7" ht="15" customHeight="1">
      <c r="A19" s="94" t="s">
        <v>32</v>
      </c>
      <c r="B19" s="94"/>
      <c r="C19" s="3">
        <f>'SP civilistico'!C51+'SP civilistico'!C52</f>
        <v>0</v>
      </c>
      <c r="D19" s="3">
        <f>'SP civilistico'!D51+'SP civilistico'!D52</f>
        <v>0</v>
      </c>
      <c r="E19" s="3">
        <f>'SP civilistico'!E51+'SP civilistico'!E52</f>
        <v>0</v>
      </c>
      <c r="F19" s="3">
        <f>'SP civilistico'!F51+'SP civilistico'!F52</f>
        <v>0</v>
      </c>
      <c r="G19" s="3">
        <f>'SP civilistico'!G51+'SP civilistico'!G52</f>
        <v>0</v>
      </c>
    </row>
    <row r="20" spans="1:7" ht="15" customHeight="1">
      <c r="A20" s="104" t="s">
        <v>33</v>
      </c>
      <c r="B20" s="95"/>
      <c r="C20" s="3">
        <f>'SP civilistico'!C56+'SP civilistico'!C57</f>
        <v>0</v>
      </c>
      <c r="D20" s="3">
        <f>'SP civilistico'!D56+'SP civilistico'!D57</f>
        <v>0</v>
      </c>
      <c r="E20" s="3">
        <f>'SP civilistico'!E56+'SP civilistico'!E57</f>
        <v>0</v>
      </c>
      <c r="F20" s="3">
        <f>'SP civilistico'!F56+'SP civilistico'!F57</f>
        <v>0</v>
      </c>
      <c r="G20" s="3">
        <f>'SP civilistico'!G56+'SP civilistico'!G57</f>
        <v>0</v>
      </c>
    </row>
    <row r="21" spans="1:7" ht="15" customHeight="1">
      <c r="A21" s="92" t="s">
        <v>267</v>
      </c>
      <c r="B21" s="92"/>
      <c r="C21" s="3"/>
      <c r="D21" s="3"/>
      <c r="E21" s="3"/>
      <c r="F21" s="3"/>
      <c r="G21" s="3"/>
    </row>
    <row r="22" spans="1:7" ht="15" customHeight="1">
      <c r="A22" s="92" t="s">
        <v>51</v>
      </c>
      <c r="B22" s="92"/>
      <c r="C22" s="3"/>
      <c r="D22" s="3"/>
      <c r="E22" s="3"/>
      <c r="F22" s="3"/>
      <c r="G22" s="3"/>
    </row>
    <row r="23" spans="1:7" ht="15" customHeight="1">
      <c r="A23" s="92"/>
      <c r="B23" s="92" t="s">
        <v>100</v>
      </c>
      <c r="C23" s="3">
        <f>'SP civilistico'!C103</f>
        <v>0</v>
      </c>
      <c r="D23" s="3">
        <f>'SP civilistico'!D103</f>
        <v>0</v>
      </c>
      <c r="E23" s="3">
        <f>'SP civilistico'!E103</f>
        <v>0</v>
      </c>
      <c r="F23" s="3">
        <f>'SP civilistico'!F103</f>
        <v>0</v>
      </c>
      <c r="G23" s="3">
        <f>'SP civilistico'!G103</f>
        <v>0</v>
      </c>
    </row>
    <row r="24" spans="1:7" ht="15" customHeight="1">
      <c r="A24" s="92"/>
      <c r="B24" s="92" t="s">
        <v>101</v>
      </c>
      <c r="C24" s="3">
        <f>'SP civilistico'!C104</f>
        <v>0</v>
      </c>
      <c r="D24" s="3">
        <f>'SP civilistico'!D104</f>
        <v>0</v>
      </c>
      <c r="E24" s="3">
        <f>'SP civilistico'!E104</f>
        <v>0</v>
      </c>
      <c r="F24" s="3">
        <f>'SP civilistico'!F104</f>
        <v>0</v>
      </c>
      <c r="G24" s="3">
        <f>'SP civilistico'!G104</f>
        <v>0</v>
      </c>
    </row>
    <row r="25" spans="1:7" ht="15" customHeight="1">
      <c r="A25" s="92" t="s">
        <v>52</v>
      </c>
      <c r="B25" s="92"/>
      <c r="C25" s="3"/>
      <c r="D25" s="3"/>
      <c r="E25" s="3"/>
      <c r="F25" s="3"/>
      <c r="G25" s="3"/>
    </row>
    <row r="26" spans="1:7" ht="15" customHeight="1">
      <c r="A26" s="92"/>
      <c r="B26" s="92" t="s">
        <v>100</v>
      </c>
      <c r="C26" s="3">
        <f>'SP civilistico'!C106</f>
        <v>0</v>
      </c>
      <c r="D26" s="3">
        <f>'SP civilistico'!D106</f>
        <v>0</v>
      </c>
      <c r="E26" s="3">
        <f>'SP civilistico'!E106</f>
        <v>0</v>
      </c>
      <c r="F26" s="3">
        <f>'SP civilistico'!F106</f>
        <v>0</v>
      </c>
      <c r="G26" s="3">
        <f>'SP civilistico'!G106</f>
        <v>0</v>
      </c>
    </row>
    <row r="27" spans="1:7" ht="15" customHeight="1">
      <c r="A27" s="92"/>
      <c r="B27" s="92" t="s">
        <v>101</v>
      </c>
      <c r="C27" s="3">
        <f>'SP civilistico'!C107</f>
        <v>0</v>
      </c>
      <c r="D27" s="3">
        <f>'SP civilistico'!D107</f>
        <v>0</v>
      </c>
      <c r="E27" s="3">
        <f>'SP civilistico'!E107</f>
        <v>0</v>
      </c>
      <c r="F27" s="3">
        <f>'SP civilistico'!F107</f>
        <v>0</v>
      </c>
      <c r="G27" s="3">
        <f>'SP civilistico'!G107</f>
        <v>0</v>
      </c>
    </row>
    <row r="28" spans="1:7" ht="15" customHeight="1">
      <c r="A28" s="92" t="s">
        <v>53</v>
      </c>
      <c r="B28" s="92"/>
      <c r="C28" s="3"/>
      <c r="D28" s="3"/>
      <c r="E28" s="3"/>
      <c r="F28" s="3"/>
      <c r="G28" s="3"/>
    </row>
    <row r="29" spans="1:7" ht="15" customHeight="1">
      <c r="A29" s="92"/>
      <c r="B29" s="92" t="s">
        <v>100</v>
      </c>
      <c r="C29" s="3">
        <f>'SP civilistico'!C109</f>
        <v>0</v>
      </c>
      <c r="D29" s="3">
        <f>'SP civilistico'!D109</f>
        <v>0</v>
      </c>
      <c r="E29" s="3">
        <f>'SP civilistico'!E109</f>
        <v>0</v>
      </c>
      <c r="F29" s="3">
        <f>'SP civilistico'!F109</f>
        <v>0</v>
      </c>
      <c r="G29" s="3">
        <f>'SP civilistico'!G109</f>
        <v>0</v>
      </c>
    </row>
    <row r="30" spans="1:7" ht="15" customHeight="1">
      <c r="A30" s="92"/>
      <c r="B30" s="92" t="s">
        <v>101</v>
      </c>
      <c r="C30" s="3">
        <f>'SP civilistico'!C110</f>
        <v>0</v>
      </c>
      <c r="D30" s="3">
        <f>'SP civilistico'!D110</f>
        <v>0</v>
      </c>
      <c r="E30" s="3">
        <f>'SP civilistico'!E110</f>
        <v>0</v>
      </c>
      <c r="F30" s="3">
        <f>'SP civilistico'!F110</f>
        <v>0</v>
      </c>
      <c r="G30" s="3">
        <f>'SP civilistico'!G110</f>
        <v>0</v>
      </c>
    </row>
    <row r="31" spans="1:7" ht="15" customHeight="1">
      <c r="A31" s="92" t="s">
        <v>54</v>
      </c>
      <c r="B31" s="92"/>
      <c r="C31" s="3"/>
      <c r="D31" s="3"/>
      <c r="E31" s="3"/>
      <c r="F31" s="3"/>
      <c r="G31" s="3"/>
    </row>
    <row r="32" spans="1:7" ht="15" customHeight="1">
      <c r="A32" s="92"/>
      <c r="B32" s="92" t="s">
        <v>100</v>
      </c>
      <c r="C32" s="3">
        <f>'SP civilistico'!C112</f>
        <v>0</v>
      </c>
      <c r="D32" s="3">
        <f>'SP civilistico'!D112</f>
        <v>0</v>
      </c>
      <c r="E32" s="3">
        <f>'SP civilistico'!E112</f>
        <v>0</v>
      </c>
      <c r="F32" s="3">
        <f>'SP civilistico'!F112</f>
        <v>0</v>
      </c>
      <c r="G32" s="3">
        <f>'SP civilistico'!G112</f>
        <v>0</v>
      </c>
    </row>
    <row r="33" spans="1:7" ht="15" customHeight="1">
      <c r="A33" s="92"/>
      <c r="B33" s="92" t="s">
        <v>101</v>
      </c>
      <c r="C33" s="3">
        <f>'SP civilistico'!C113</f>
        <v>0</v>
      </c>
      <c r="D33" s="3">
        <f>'SP civilistico'!D113</f>
        <v>0</v>
      </c>
      <c r="E33" s="3">
        <f>'SP civilistico'!E113</f>
        <v>0</v>
      </c>
      <c r="F33" s="3">
        <f>'SP civilistico'!F113</f>
        <v>0</v>
      </c>
      <c r="G33" s="3">
        <f>'SP civilistico'!G113</f>
        <v>0</v>
      </c>
    </row>
    <row r="34" spans="1:7" ht="15" customHeight="1">
      <c r="A34" s="92" t="s">
        <v>55</v>
      </c>
      <c r="B34" s="92"/>
      <c r="C34" s="3"/>
      <c r="D34" s="3"/>
      <c r="E34" s="3"/>
      <c r="F34" s="3"/>
      <c r="G34" s="3"/>
    </row>
    <row r="35" spans="1:7" ht="15" customHeight="1">
      <c r="A35" s="92"/>
      <c r="B35" s="92" t="s">
        <v>100</v>
      </c>
      <c r="C35" s="3">
        <f>'SP civilistico'!C115</f>
        <v>0</v>
      </c>
      <c r="D35" s="3">
        <f>'SP civilistico'!D115</f>
        <v>0</v>
      </c>
      <c r="E35" s="3">
        <f>'SP civilistico'!E115</f>
        <v>0</v>
      </c>
      <c r="F35" s="3">
        <f>'SP civilistico'!F115</f>
        <v>0</v>
      </c>
      <c r="G35" s="3">
        <f>'SP civilistico'!G115</f>
        <v>0</v>
      </c>
    </row>
    <row r="36" spans="1:7" ht="15" customHeight="1">
      <c r="A36" s="92"/>
      <c r="B36" s="92" t="s">
        <v>101</v>
      </c>
      <c r="C36" s="3">
        <f>'SP civilistico'!C116</f>
        <v>0</v>
      </c>
      <c r="D36" s="3">
        <f>'SP civilistico'!D116</f>
        <v>0</v>
      </c>
      <c r="E36" s="3">
        <f>'SP civilistico'!E116</f>
        <v>0</v>
      </c>
      <c r="F36" s="3">
        <f>'SP civilistico'!F116</f>
        <v>0</v>
      </c>
      <c r="G36" s="3">
        <f>'SP civilistico'!G116</f>
        <v>0</v>
      </c>
    </row>
    <row r="37" spans="1:7" ht="15" customHeight="1">
      <c r="A37" s="93" t="s">
        <v>56</v>
      </c>
      <c r="B37" s="93"/>
      <c r="C37" s="3"/>
      <c r="D37" s="3"/>
      <c r="E37" s="3"/>
      <c r="F37" s="3"/>
      <c r="G37" s="3"/>
    </row>
    <row r="38" spans="1:7" ht="15" customHeight="1">
      <c r="A38" s="93"/>
      <c r="B38" s="93" t="s">
        <v>100</v>
      </c>
      <c r="C38" s="3">
        <f>'SP civilistico'!C118</f>
        <v>0</v>
      </c>
      <c r="D38" s="3">
        <f>'SP civilistico'!D118</f>
        <v>0</v>
      </c>
      <c r="E38" s="3">
        <f>'SP civilistico'!E118</f>
        <v>0</v>
      </c>
      <c r="F38" s="3">
        <f>'SP civilistico'!F118</f>
        <v>0</v>
      </c>
      <c r="G38" s="3">
        <f>'SP civilistico'!G118</f>
        <v>0</v>
      </c>
    </row>
    <row r="39" spans="1:7" ht="15" customHeight="1">
      <c r="A39" s="93"/>
      <c r="B39" s="93" t="s">
        <v>101</v>
      </c>
      <c r="C39" s="3">
        <f>'SP civilistico'!C119</f>
        <v>0</v>
      </c>
      <c r="D39" s="3">
        <f>'SP civilistico'!D119</f>
        <v>0</v>
      </c>
      <c r="E39" s="3">
        <f>'SP civilistico'!E119</f>
        <v>0</v>
      </c>
      <c r="F39" s="3">
        <f>'SP civilistico'!F119</f>
        <v>0</v>
      </c>
      <c r="G39" s="3">
        <f>'SP civilistico'!G119</f>
        <v>0</v>
      </c>
    </row>
    <row r="40" spans="1:7" ht="15" customHeight="1">
      <c r="A40" s="29" t="s">
        <v>157</v>
      </c>
      <c r="B40" s="29"/>
      <c r="C40" s="11">
        <f>SUM(C10:C37)</f>
        <v>0</v>
      </c>
      <c r="D40" s="11">
        <f>SUM(D10:D37)</f>
        <v>0</v>
      </c>
      <c r="E40" s="11">
        <f>SUM(E10:E37)</f>
        <v>0</v>
      </c>
      <c r="F40" s="11">
        <f>SUM(F10:F37)</f>
        <v>0</v>
      </c>
      <c r="G40" s="11">
        <f>SUM(G10:G37)</f>
        <v>0</v>
      </c>
    </row>
    <row r="41" spans="1:7" ht="15" customHeight="1">
      <c r="A41" s="90" t="s">
        <v>158</v>
      </c>
      <c r="B41" s="90"/>
      <c r="C41" s="96">
        <f>'SP civilistico'!C127</f>
        <v>0</v>
      </c>
      <c r="D41" s="96">
        <f>'SP civilistico'!D127</f>
        <v>0</v>
      </c>
      <c r="E41" s="96">
        <f>'SP civilistico'!E127</f>
        <v>0</v>
      </c>
      <c r="F41" s="96">
        <f>'SP civilistico'!F127</f>
        <v>0</v>
      </c>
      <c r="G41" s="96">
        <f>'SP civilistico'!G127</f>
        <v>0</v>
      </c>
    </row>
    <row r="42" spans="1:7" ht="15" customHeight="1">
      <c r="A42" s="92" t="s">
        <v>159</v>
      </c>
      <c r="B42" s="92"/>
      <c r="C42" s="3"/>
      <c r="D42" s="3"/>
      <c r="E42" s="3"/>
      <c r="F42" s="3"/>
      <c r="G42" s="3"/>
    </row>
    <row r="43" spans="1:7" ht="15" customHeight="1">
      <c r="A43" s="92" t="s">
        <v>39</v>
      </c>
      <c r="B43" s="92"/>
      <c r="C43" s="97">
        <f>'SP civilistico'!C70</f>
        <v>0</v>
      </c>
      <c r="D43" s="97">
        <f>'SP civilistico'!D70</f>
        <v>0</v>
      </c>
      <c r="E43" s="97">
        <f>'SP civilistico'!E70</f>
        <v>0</v>
      </c>
      <c r="F43" s="97">
        <f>'SP civilistico'!F70</f>
        <v>0</v>
      </c>
      <c r="G43" s="97">
        <f>'SP civilistico'!G70</f>
        <v>0</v>
      </c>
    </row>
    <row r="44" spans="1:7" ht="15" customHeight="1">
      <c r="A44" s="92" t="s">
        <v>40</v>
      </c>
      <c r="B44" s="92"/>
      <c r="C44" s="97">
        <f>'SP civilistico'!C71</f>
        <v>0</v>
      </c>
      <c r="D44" s="97">
        <f>'SP civilistico'!D71</f>
        <v>0</v>
      </c>
      <c r="E44" s="97">
        <f>'SP civilistico'!E71</f>
        <v>0</v>
      </c>
      <c r="F44" s="97">
        <f>'SP civilistico'!F71</f>
        <v>0</v>
      </c>
      <c r="G44" s="97">
        <f>'SP civilistico'!G71</f>
        <v>0</v>
      </c>
    </row>
    <row r="45" spans="1:7" ht="15" customHeight="1">
      <c r="A45" s="92" t="s">
        <v>41</v>
      </c>
      <c r="B45" s="92"/>
      <c r="C45" s="97">
        <f>'SP civilistico'!C72</f>
        <v>0</v>
      </c>
      <c r="D45" s="97">
        <f>'SP civilistico'!D72</f>
        <v>0</v>
      </c>
      <c r="E45" s="97">
        <f>'SP civilistico'!E72</f>
        <v>0</v>
      </c>
      <c r="F45" s="97">
        <f>'SP civilistico'!F72</f>
        <v>0</v>
      </c>
      <c r="G45" s="97">
        <f>'SP civilistico'!G72</f>
        <v>0</v>
      </c>
    </row>
    <row r="46" spans="1:7" ht="15" customHeight="1">
      <c r="A46" s="92" t="s">
        <v>42</v>
      </c>
      <c r="B46" s="92"/>
      <c r="C46" s="97">
        <f>'SP civilistico'!C73</f>
        <v>0</v>
      </c>
      <c r="D46" s="97">
        <f>'SP civilistico'!D73</f>
        <v>0</v>
      </c>
      <c r="E46" s="97">
        <f>'SP civilistico'!E73</f>
        <v>0</v>
      </c>
      <c r="F46" s="97">
        <f>'SP civilistico'!F73</f>
        <v>0</v>
      </c>
      <c r="G46" s="97">
        <f>'SP civilistico'!G73</f>
        <v>0</v>
      </c>
    </row>
    <row r="47" spans="1:7" ht="15" customHeight="1">
      <c r="A47" s="93" t="s">
        <v>43</v>
      </c>
      <c r="B47" s="93"/>
      <c r="C47" s="97">
        <f>'SP civilistico'!C74</f>
        <v>0</v>
      </c>
      <c r="D47" s="97">
        <f>'SP civilistico'!D74</f>
        <v>0</v>
      </c>
      <c r="E47" s="97">
        <f>'SP civilistico'!E74</f>
        <v>0</v>
      </c>
      <c r="F47" s="97">
        <f>'SP civilistico'!F74</f>
        <v>0</v>
      </c>
      <c r="G47" s="97">
        <f>'SP civilistico'!G74</f>
        <v>0</v>
      </c>
    </row>
    <row r="48" spans="1:7" ht="15" customHeight="1">
      <c r="A48" s="29" t="s">
        <v>160</v>
      </c>
      <c r="B48" s="29"/>
      <c r="C48" s="11">
        <f>SUM(C41:C47)</f>
        <v>0</v>
      </c>
      <c r="D48" s="11">
        <f>SUM(D41:D47)</f>
        <v>0</v>
      </c>
      <c r="E48" s="11">
        <f>SUM(E41:E47)</f>
        <v>0</v>
      </c>
      <c r="F48" s="11">
        <f>SUM(F41:F47)</f>
        <v>0</v>
      </c>
      <c r="G48" s="11">
        <f>SUM(G41:G47)</f>
        <v>0</v>
      </c>
    </row>
    <row r="49" spans="1:7" ht="15" customHeight="1">
      <c r="A49" s="29" t="s">
        <v>161</v>
      </c>
      <c r="B49" s="29"/>
      <c r="C49" s="11">
        <f>C8+C40+C48</f>
        <v>0</v>
      </c>
      <c r="D49" s="11">
        <f>D8+D40+D48</f>
        <v>0</v>
      </c>
      <c r="E49" s="11">
        <f>E8+E40+E48</f>
        <v>0</v>
      </c>
      <c r="F49" s="11">
        <f>F8+F40+F48</f>
        <v>0</v>
      </c>
      <c r="G49" s="11">
        <f>G8+G40+G48</f>
        <v>0</v>
      </c>
    </row>
    <row r="50" spans="1:7" ht="15" customHeight="1">
      <c r="A50" s="90"/>
      <c r="B50" s="90"/>
      <c r="C50" s="11"/>
      <c r="D50" s="11"/>
      <c r="E50" s="11"/>
      <c r="F50" s="11"/>
      <c r="G50" s="11"/>
    </row>
    <row r="51" spans="1:7" ht="15" customHeight="1">
      <c r="A51" s="98" t="s">
        <v>162</v>
      </c>
      <c r="B51" s="98"/>
      <c r="C51" s="3"/>
      <c r="D51" s="3"/>
      <c r="E51" s="3"/>
      <c r="F51" s="3"/>
      <c r="G51" s="3"/>
    </row>
    <row r="52" spans="1:7" ht="15" customHeight="1">
      <c r="A52" s="99" t="s">
        <v>8</v>
      </c>
      <c r="B52" s="99"/>
      <c r="C52" s="100">
        <f>'SP civilistico'!C10</f>
        <v>0</v>
      </c>
      <c r="D52" s="100">
        <f>'SP civilistico'!D10</f>
        <v>0</v>
      </c>
      <c r="E52" s="100">
        <f>'SP civilistico'!E10</f>
        <v>0</v>
      </c>
      <c r="F52" s="100">
        <f>'SP civilistico'!F10</f>
        <v>0</v>
      </c>
      <c r="G52" s="100">
        <f>'SP civilistico'!G10</f>
        <v>0</v>
      </c>
    </row>
    <row r="53" spans="1:7" ht="15" customHeight="1">
      <c r="A53" s="98" t="s">
        <v>9</v>
      </c>
      <c r="B53" s="98"/>
      <c r="C53" s="100">
        <f>'SP civilistico'!C11</f>
        <v>0</v>
      </c>
      <c r="D53" s="100">
        <f>'SP civilistico'!D11</f>
        <v>0</v>
      </c>
      <c r="E53" s="100">
        <f>'SP civilistico'!E11</f>
        <v>0</v>
      </c>
      <c r="F53" s="100">
        <f>'SP civilistico'!F11</f>
        <v>0</v>
      </c>
      <c r="G53" s="100">
        <f>'SP civilistico'!G11</f>
        <v>0</v>
      </c>
    </row>
    <row r="54" spans="1:7" ht="15" customHeight="1">
      <c r="A54" s="99" t="s">
        <v>266</v>
      </c>
      <c r="B54" s="99"/>
      <c r="C54" s="100">
        <f>'SP civilistico'!C12</f>
        <v>0</v>
      </c>
      <c r="D54" s="100">
        <f>'SP civilistico'!D12</f>
        <v>0</v>
      </c>
      <c r="E54" s="100">
        <f>'SP civilistico'!E12</f>
        <v>0</v>
      </c>
      <c r="F54" s="100">
        <f>'SP civilistico'!F12</f>
        <v>0</v>
      </c>
      <c r="G54" s="100">
        <f>'SP civilistico'!G12</f>
        <v>0</v>
      </c>
    </row>
    <row r="55" spans="1:7" ht="15" customHeight="1">
      <c r="A55" s="98" t="s">
        <v>10</v>
      </c>
      <c r="B55" s="98"/>
      <c r="C55" s="100">
        <f>'SP civilistico'!C13</f>
        <v>0</v>
      </c>
      <c r="D55" s="100">
        <f>'SP civilistico'!D13</f>
        <v>0</v>
      </c>
      <c r="E55" s="100">
        <f>'SP civilistico'!E13</f>
        <v>0</v>
      </c>
      <c r="F55" s="100">
        <f>'SP civilistico'!F13</f>
        <v>0</v>
      </c>
      <c r="G55" s="100">
        <f>'SP civilistico'!G13</f>
        <v>0</v>
      </c>
    </row>
    <row r="56" spans="1:7" ht="15" customHeight="1">
      <c r="A56" s="98" t="s">
        <v>11</v>
      </c>
      <c r="B56" s="98"/>
      <c r="C56" s="100">
        <f>'SP civilistico'!C14</f>
        <v>0</v>
      </c>
      <c r="D56" s="100">
        <f>'SP civilistico'!D14</f>
        <v>0</v>
      </c>
      <c r="E56" s="100">
        <f>'SP civilistico'!E14</f>
        <v>0</v>
      </c>
      <c r="F56" s="100">
        <f>'SP civilistico'!F14</f>
        <v>0</v>
      </c>
      <c r="G56" s="100">
        <f>'SP civilistico'!G14</f>
        <v>0</v>
      </c>
    </row>
    <row r="57" spans="1:7" ht="15" customHeight="1">
      <c r="A57" s="98" t="s">
        <v>12</v>
      </c>
      <c r="B57" s="98"/>
      <c r="C57" s="100">
        <f>'SP civilistico'!C15</f>
        <v>0</v>
      </c>
      <c r="D57" s="100">
        <f>'SP civilistico'!D15</f>
        <v>0</v>
      </c>
      <c r="E57" s="100">
        <f>'SP civilistico'!E15</f>
        <v>0</v>
      </c>
      <c r="F57" s="100">
        <f>'SP civilistico'!F15</f>
        <v>0</v>
      </c>
      <c r="G57" s="100">
        <f>'SP civilistico'!G15</f>
        <v>0</v>
      </c>
    </row>
    <row r="58" spans="1:7" ht="15" customHeight="1">
      <c r="A58" s="93" t="s">
        <v>13</v>
      </c>
      <c r="B58" s="93"/>
      <c r="C58" s="100">
        <f>'SP civilistico'!C16</f>
        <v>0</v>
      </c>
      <c r="D58" s="100">
        <f>'SP civilistico'!D16</f>
        <v>0</v>
      </c>
      <c r="E58" s="100">
        <f>'SP civilistico'!E16</f>
        <v>0</v>
      </c>
      <c r="F58" s="100">
        <f>'SP civilistico'!F16</f>
        <v>0</v>
      </c>
      <c r="G58" s="100">
        <f>'SP civilistico'!G16</f>
        <v>0</v>
      </c>
    </row>
    <row r="59" spans="1:7" ht="15" customHeight="1">
      <c r="A59" s="29" t="s">
        <v>163</v>
      </c>
      <c r="B59" s="29"/>
      <c r="C59" s="11">
        <f>SUM(C52:C58)</f>
        <v>0</v>
      </c>
      <c r="D59" s="11">
        <f>SUM(D52:D58)</f>
        <v>0</v>
      </c>
      <c r="E59" s="11">
        <f>SUM(E52:E58)</f>
        <v>0</v>
      </c>
      <c r="F59" s="11">
        <f>SUM(F52:F58)</f>
        <v>0</v>
      </c>
      <c r="G59" s="11">
        <f>SUM(G52:G58)</f>
        <v>0</v>
      </c>
    </row>
    <row r="60" spans="1:7" ht="15" customHeight="1">
      <c r="A60" s="98" t="s">
        <v>164</v>
      </c>
      <c r="B60" s="98"/>
      <c r="C60" s="3"/>
      <c r="D60" s="3"/>
      <c r="E60" s="3"/>
      <c r="F60" s="3"/>
      <c r="G60" s="3"/>
    </row>
    <row r="61" spans="1:7" ht="15" customHeight="1">
      <c r="A61" s="98" t="s">
        <v>16</v>
      </c>
      <c r="B61" s="98"/>
      <c r="C61" s="100">
        <f>'SP civilistico'!C19</f>
        <v>0</v>
      </c>
      <c r="D61" s="100">
        <f>'SP civilistico'!D19</f>
        <v>0</v>
      </c>
      <c r="E61" s="100">
        <f>'SP civilistico'!E19</f>
        <v>0</v>
      </c>
      <c r="F61" s="100">
        <f>'SP civilistico'!F19</f>
        <v>0</v>
      </c>
      <c r="G61" s="100">
        <f>'SP civilistico'!G19</f>
        <v>0</v>
      </c>
    </row>
    <row r="62" spans="1:7" ht="15" customHeight="1">
      <c r="A62" s="98" t="s">
        <v>17</v>
      </c>
      <c r="B62" s="98"/>
      <c r="C62" s="100">
        <f>'SP civilistico'!C20</f>
        <v>0</v>
      </c>
      <c r="D62" s="100">
        <f>'SP civilistico'!D20</f>
        <v>0</v>
      </c>
      <c r="E62" s="100">
        <f>'SP civilistico'!E20</f>
        <v>0</v>
      </c>
      <c r="F62" s="100">
        <f>'SP civilistico'!F20</f>
        <v>0</v>
      </c>
      <c r="G62" s="100">
        <f>'SP civilistico'!G20</f>
        <v>0</v>
      </c>
    </row>
    <row r="63" spans="1:7" ht="15" customHeight="1">
      <c r="A63" s="98" t="s">
        <v>18</v>
      </c>
      <c r="B63" s="98"/>
      <c r="C63" s="100">
        <f>'SP civilistico'!C21</f>
        <v>0</v>
      </c>
      <c r="D63" s="100">
        <f>'SP civilistico'!D21</f>
        <v>0</v>
      </c>
      <c r="E63" s="100">
        <f>'SP civilistico'!E21</f>
        <v>0</v>
      </c>
      <c r="F63" s="100">
        <f>'SP civilistico'!F21</f>
        <v>0</v>
      </c>
      <c r="G63" s="100">
        <f>'SP civilistico'!G21</f>
        <v>0</v>
      </c>
    </row>
    <row r="64" spans="1:7" ht="15" customHeight="1">
      <c r="A64" s="98" t="s">
        <v>19</v>
      </c>
      <c r="B64" s="98"/>
      <c r="C64" s="100">
        <f>'SP civilistico'!C22</f>
        <v>0</v>
      </c>
      <c r="D64" s="100">
        <f>'SP civilistico'!D22</f>
        <v>0</v>
      </c>
      <c r="E64" s="100">
        <f>'SP civilistico'!E22</f>
        <v>0</v>
      </c>
      <c r="F64" s="100">
        <f>'SP civilistico'!F22</f>
        <v>0</v>
      </c>
      <c r="G64" s="100">
        <f>'SP civilistico'!G22</f>
        <v>0</v>
      </c>
    </row>
    <row r="65" spans="1:7" ht="15" customHeight="1">
      <c r="A65" s="93" t="s">
        <v>20</v>
      </c>
      <c r="B65" s="93"/>
      <c r="C65" s="100">
        <f>'SP civilistico'!C23</f>
        <v>0</v>
      </c>
      <c r="D65" s="100">
        <f>'SP civilistico'!D23</f>
        <v>0</v>
      </c>
      <c r="E65" s="100">
        <f>'SP civilistico'!E23</f>
        <v>0</v>
      </c>
      <c r="F65" s="100">
        <f>'SP civilistico'!F23</f>
        <v>0</v>
      </c>
      <c r="G65" s="100">
        <f>'SP civilistico'!G23</f>
        <v>0</v>
      </c>
    </row>
    <row r="66" spans="1:7" ht="15" customHeight="1">
      <c r="A66" s="29" t="s">
        <v>165</v>
      </c>
      <c r="B66" s="29"/>
      <c r="C66" s="11">
        <f>SUM(C61:C65)</f>
        <v>0</v>
      </c>
      <c r="D66" s="11">
        <f>SUM(D61:D65)</f>
        <v>0</v>
      </c>
      <c r="E66" s="11">
        <f>SUM(E61:E65)</f>
        <v>0</v>
      </c>
      <c r="F66" s="11">
        <f>SUM(F61:F65)</f>
        <v>0</v>
      </c>
      <c r="G66" s="11">
        <f>SUM(G61:G65)</f>
        <v>0</v>
      </c>
    </row>
    <row r="67" spans="1:7" ht="15" customHeight="1">
      <c r="A67" s="98" t="s">
        <v>166</v>
      </c>
      <c r="B67" s="98"/>
      <c r="C67" s="3"/>
      <c r="D67" s="3"/>
      <c r="E67" s="3"/>
      <c r="F67" s="3"/>
      <c r="G67" s="3"/>
    </row>
    <row r="68" spans="1:7" ht="15" customHeight="1">
      <c r="A68" s="101" t="s">
        <v>22</v>
      </c>
      <c r="B68" s="101"/>
      <c r="C68" s="100"/>
      <c r="D68" s="100"/>
      <c r="E68" s="100"/>
      <c r="F68" s="100"/>
      <c r="G68" s="100"/>
    </row>
    <row r="69" spans="1:7" ht="15" customHeight="1">
      <c r="A69" s="102" t="s">
        <v>23</v>
      </c>
      <c r="B69" s="102"/>
      <c r="C69" s="100"/>
      <c r="D69" s="100"/>
      <c r="E69" s="100"/>
      <c r="F69" s="100"/>
      <c r="G69" s="100"/>
    </row>
    <row r="70" spans="1:7" ht="15" customHeight="1">
      <c r="A70" s="102"/>
      <c r="B70" s="156" t="s">
        <v>100</v>
      </c>
      <c r="C70" s="100">
        <f>'SP civilistico'!C28</f>
        <v>0</v>
      </c>
      <c r="D70" s="100">
        <f>'SP civilistico'!D28</f>
        <v>0</v>
      </c>
      <c r="E70" s="100">
        <f>'SP civilistico'!E28</f>
        <v>0</v>
      </c>
      <c r="F70" s="100">
        <f>'SP civilistico'!F28</f>
        <v>0</v>
      </c>
      <c r="G70" s="100">
        <f>'SP civilistico'!G28</f>
        <v>0</v>
      </c>
    </row>
    <row r="71" spans="1:7" ht="15" customHeight="1">
      <c r="A71" s="102"/>
      <c r="B71" s="156" t="s">
        <v>101</v>
      </c>
      <c r="C71" s="100">
        <f>'SP civilistico'!C29</f>
        <v>0</v>
      </c>
      <c r="D71" s="100">
        <f>'SP civilistico'!D29</f>
        <v>0</v>
      </c>
      <c r="E71" s="100">
        <f>'SP civilistico'!E29</f>
        <v>0</v>
      </c>
      <c r="F71" s="100">
        <f>'SP civilistico'!F29</f>
        <v>0</v>
      </c>
      <c r="G71" s="100">
        <f>'SP civilistico'!G29</f>
        <v>0</v>
      </c>
    </row>
    <row r="72" spans="1:7" ht="15" customHeight="1">
      <c r="A72" s="102" t="s">
        <v>24</v>
      </c>
      <c r="B72" s="102"/>
      <c r="C72" s="100"/>
      <c r="D72" s="100"/>
      <c r="E72" s="100"/>
      <c r="F72" s="100"/>
      <c r="G72" s="100"/>
    </row>
    <row r="73" spans="1:7" ht="15" customHeight="1">
      <c r="A73" s="102"/>
      <c r="B73" s="156" t="s">
        <v>100</v>
      </c>
      <c r="C73" s="100">
        <f>'SP civilistico'!C31</f>
        <v>0</v>
      </c>
      <c r="D73" s="100">
        <f>'SP civilistico'!D31</f>
        <v>0</v>
      </c>
      <c r="E73" s="100">
        <f>'SP civilistico'!E31</f>
        <v>0</v>
      </c>
      <c r="F73" s="100">
        <f>'SP civilistico'!F31</f>
        <v>0</v>
      </c>
      <c r="G73" s="100">
        <f>'SP civilistico'!G31</f>
        <v>0</v>
      </c>
    </row>
    <row r="74" spans="1:7" ht="15" customHeight="1">
      <c r="A74" s="102"/>
      <c r="B74" s="156" t="s">
        <v>101</v>
      </c>
      <c r="C74" s="100">
        <f>'SP civilistico'!C32</f>
        <v>0</v>
      </c>
      <c r="D74" s="100">
        <f>'SP civilistico'!D32</f>
        <v>0</v>
      </c>
      <c r="E74" s="100">
        <f>'SP civilistico'!E32</f>
        <v>0</v>
      </c>
      <c r="F74" s="100">
        <f>'SP civilistico'!F32</f>
        <v>0</v>
      </c>
      <c r="G74" s="100">
        <f>'SP civilistico'!G32</f>
        <v>0</v>
      </c>
    </row>
    <row r="75" spans="1:7" ht="15" customHeight="1">
      <c r="A75" s="102" t="s">
        <v>25</v>
      </c>
      <c r="B75" s="102"/>
      <c r="C75" s="100"/>
      <c r="D75" s="100"/>
      <c r="E75" s="100"/>
      <c r="F75" s="100"/>
      <c r="G75" s="100"/>
    </row>
    <row r="76" spans="1:7" ht="15" customHeight="1">
      <c r="A76" s="102"/>
      <c r="B76" s="156" t="s">
        <v>100</v>
      </c>
      <c r="C76" s="100">
        <f>'SP civilistico'!C34</f>
        <v>0</v>
      </c>
      <c r="D76" s="100">
        <f>'SP civilistico'!D34</f>
        <v>0</v>
      </c>
      <c r="E76" s="100">
        <f>'SP civilistico'!E34</f>
        <v>0</v>
      </c>
      <c r="F76" s="100">
        <f>'SP civilistico'!F34</f>
        <v>0</v>
      </c>
      <c r="G76" s="100">
        <f>'SP civilistico'!G34</f>
        <v>0</v>
      </c>
    </row>
    <row r="77" spans="1:7" ht="15" customHeight="1">
      <c r="A77" s="102"/>
      <c r="B77" s="156" t="s">
        <v>101</v>
      </c>
      <c r="C77" s="100">
        <f>'SP civilistico'!C35</f>
        <v>0</v>
      </c>
      <c r="D77" s="100">
        <f>'SP civilistico'!D35</f>
        <v>0</v>
      </c>
      <c r="E77" s="100">
        <f>'SP civilistico'!E35</f>
        <v>0</v>
      </c>
      <c r="F77" s="100">
        <f>'SP civilistico'!F35</f>
        <v>0</v>
      </c>
      <c r="G77" s="100">
        <f>'SP civilistico'!G35</f>
        <v>0</v>
      </c>
    </row>
    <row r="78" spans="1:7" ht="15" customHeight="1">
      <c r="A78" s="103" t="s">
        <v>26</v>
      </c>
      <c r="B78" s="103"/>
      <c r="C78" s="100"/>
      <c r="D78" s="100"/>
      <c r="E78" s="100"/>
      <c r="F78" s="100"/>
      <c r="G78" s="100"/>
    </row>
    <row r="79" spans="1:7" ht="15" customHeight="1">
      <c r="A79" s="103"/>
      <c r="B79" s="156" t="s">
        <v>100</v>
      </c>
      <c r="C79" s="100">
        <f>'SP civilistico'!C37</f>
        <v>0</v>
      </c>
      <c r="D79" s="100">
        <f>'SP civilistico'!D37</f>
        <v>0</v>
      </c>
      <c r="E79" s="100">
        <f>'SP civilistico'!E37</f>
        <v>0</v>
      </c>
      <c r="F79" s="100">
        <f>'SP civilistico'!F37</f>
        <v>0</v>
      </c>
      <c r="G79" s="100">
        <f>'SP civilistico'!G37</f>
        <v>0</v>
      </c>
    </row>
    <row r="80" spans="1:7" ht="15" customHeight="1">
      <c r="A80" s="103"/>
      <c r="B80" s="156" t="s">
        <v>101</v>
      </c>
      <c r="C80" s="100">
        <f>'SP civilistico'!C38</f>
        <v>0</v>
      </c>
      <c r="D80" s="100">
        <f>'SP civilistico'!D38</f>
        <v>0</v>
      </c>
      <c r="E80" s="100">
        <f>'SP civilistico'!E38</f>
        <v>0</v>
      </c>
      <c r="F80" s="100">
        <f>'SP civilistico'!F38</f>
        <v>0</v>
      </c>
      <c r="G80" s="100">
        <f>'SP civilistico'!G38</f>
        <v>0</v>
      </c>
    </row>
    <row r="81" spans="1:7" ht="15" customHeight="1">
      <c r="A81" s="101" t="s">
        <v>167</v>
      </c>
      <c r="B81" s="101"/>
      <c r="C81" s="3"/>
      <c r="D81" s="3"/>
      <c r="E81" s="3"/>
      <c r="F81" s="3"/>
      <c r="G81" s="3"/>
    </row>
    <row r="82" spans="1:7" ht="15" customHeight="1">
      <c r="A82" s="103" t="s">
        <v>28</v>
      </c>
      <c r="B82" s="103"/>
      <c r="C82" s="3">
        <f>'SP civilistico'!C43+'SP civilistico'!C44</f>
        <v>0</v>
      </c>
      <c r="D82" s="3">
        <f>'SP civilistico'!D43+'SP civilistico'!D44</f>
        <v>0</v>
      </c>
      <c r="E82" s="3">
        <f>'SP civilistico'!E43+'SP civilistico'!E44</f>
        <v>0</v>
      </c>
      <c r="F82" s="3">
        <f>'SP civilistico'!F43+'SP civilistico'!F44</f>
        <v>0</v>
      </c>
      <c r="G82" s="3">
        <f>'SP civilistico'!G43+'SP civilistico'!G44</f>
        <v>0</v>
      </c>
    </row>
    <row r="83" spans="1:7" ht="15" customHeight="1">
      <c r="A83" s="103" t="s">
        <v>31</v>
      </c>
      <c r="B83" s="103"/>
      <c r="C83" s="3">
        <f>'SP civilistico'!C48+'SP civilistico'!C49</f>
        <v>0</v>
      </c>
      <c r="D83" s="3">
        <f>'SP civilistico'!D48+'SP civilistico'!D49</f>
        <v>0</v>
      </c>
      <c r="E83" s="3">
        <f>'SP civilistico'!E48+'SP civilistico'!E49</f>
        <v>0</v>
      </c>
      <c r="F83" s="3">
        <f>'SP civilistico'!F48+'SP civilistico'!F49</f>
        <v>0</v>
      </c>
      <c r="G83" s="3">
        <f>'SP civilistico'!G48+'SP civilistico'!G49</f>
        <v>0</v>
      </c>
    </row>
    <row r="84" spans="1:7" ht="15" customHeight="1">
      <c r="A84" s="103" t="s">
        <v>32</v>
      </c>
      <c r="B84" s="103"/>
      <c r="C84" s="3">
        <f>'SP civilistico'!C53+'SP civilistico'!C54</f>
        <v>0</v>
      </c>
      <c r="D84" s="3">
        <f>'SP civilistico'!D53+'SP civilistico'!D54</f>
        <v>0</v>
      </c>
      <c r="E84" s="3">
        <f>'SP civilistico'!E53+'SP civilistico'!E54</f>
        <v>0</v>
      </c>
      <c r="F84" s="3">
        <f>'SP civilistico'!F53+'SP civilistico'!F54</f>
        <v>0</v>
      </c>
      <c r="G84" s="3">
        <f>'SP civilistico'!G53+'SP civilistico'!G54</f>
        <v>0</v>
      </c>
    </row>
    <row r="85" spans="1:7" ht="15" customHeight="1">
      <c r="A85" s="102" t="s">
        <v>33</v>
      </c>
      <c r="B85" s="102"/>
      <c r="C85" s="3">
        <f>'SP civilistico'!C58+'SP civilistico'!C59</f>
        <v>0</v>
      </c>
      <c r="D85" s="3">
        <f>'SP civilistico'!D58+'SP civilistico'!D59</f>
        <v>0</v>
      </c>
      <c r="E85" s="3">
        <f>'SP civilistico'!E58+'SP civilistico'!E59</f>
        <v>0</v>
      </c>
      <c r="F85" s="3">
        <f>'SP civilistico'!F58+'SP civilistico'!F59</f>
        <v>0</v>
      </c>
      <c r="G85" s="3">
        <f>'SP civilistico'!G58+'SP civilistico'!G59</f>
        <v>0</v>
      </c>
    </row>
    <row r="86" spans="1:7" ht="15" customHeight="1">
      <c r="A86" s="101" t="s">
        <v>34</v>
      </c>
      <c r="B86" s="101"/>
      <c r="C86" s="100"/>
      <c r="D86" s="100"/>
      <c r="E86" s="100"/>
      <c r="F86" s="100"/>
      <c r="G86" s="100"/>
    </row>
    <row r="87" spans="1:7" ht="15" customHeight="1">
      <c r="A87" s="101"/>
      <c r="B87" s="156" t="s">
        <v>100</v>
      </c>
      <c r="C87" s="100">
        <f>'SP civilistico'!C61</f>
        <v>0</v>
      </c>
      <c r="D87" s="100">
        <f>'SP civilistico'!D61</f>
        <v>0</v>
      </c>
      <c r="E87" s="100">
        <f>'SP civilistico'!E61</f>
        <v>0</v>
      </c>
      <c r="F87" s="100">
        <f>'SP civilistico'!F61</f>
        <v>0</v>
      </c>
      <c r="G87" s="100">
        <f>'SP civilistico'!G61</f>
        <v>0</v>
      </c>
    </row>
    <row r="88" spans="1:7" ht="15" customHeight="1">
      <c r="A88" s="101"/>
      <c r="B88" s="156" t="s">
        <v>101</v>
      </c>
      <c r="C88" s="100">
        <f>'SP civilistico'!C62</f>
        <v>0</v>
      </c>
      <c r="D88" s="100">
        <f>'SP civilistico'!D62</f>
        <v>0</v>
      </c>
      <c r="E88" s="100">
        <f>'SP civilistico'!E62</f>
        <v>0</v>
      </c>
      <c r="F88" s="100">
        <f>'SP civilistico'!F62</f>
        <v>0</v>
      </c>
      <c r="G88" s="100">
        <f>'SP civilistico'!G62</f>
        <v>0</v>
      </c>
    </row>
    <row r="89" spans="1:7" ht="15" customHeight="1">
      <c r="A89" s="104" t="s">
        <v>35</v>
      </c>
      <c r="B89" s="104"/>
      <c r="C89" s="100">
        <f>'SP civilistico'!C63</f>
        <v>0</v>
      </c>
      <c r="D89" s="100">
        <f>'SP civilistico'!D63</f>
        <v>0</v>
      </c>
      <c r="E89" s="100">
        <f>'SP civilistico'!E63</f>
        <v>0</v>
      </c>
      <c r="F89" s="100">
        <f>'SP civilistico'!F63</f>
        <v>0</v>
      </c>
      <c r="G89" s="100">
        <f>'SP civilistico'!G63</f>
        <v>0</v>
      </c>
    </row>
    <row r="90" spans="1:7" ht="15" customHeight="1">
      <c r="A90" s="104"/>
      <c r="B90" s="156" t="s">
        <v>100</v>
      </c>
      <c r="C90" s="100">
        <f>'SP civilistico'!C64</f>
        <v>0</v>
      </c>
      <c r="D90" s="100">
        <f>'SP civilistico'!D64</f>
        <v>0</v>
      </c>
      <c r="E90" s="100">
        <f>'SP civilistico'!E64</f>
        <v>0</v>
      </c>
      <c r="F90" s="100">
        <f>'SP civilistico'!F64</f>
        <v>0</v>
      </c>
      <c r="G90" s="100">
        <f>'SP civilistico'!G64</f>
        <v>0</v>
      </c>
    </row>
    <row r="91" spans="1:7" ht="15" customHeight="1">
      <c r="A91" s="104"/>
      <c r="B91" s="156" t="s">
        <v>101</v>
      </c>
      <c r="C91" s="100">
        <f>'SP civilistico'!C65</f>
        <v>0</v>
      </c>
      <c r="D91" s="100">
        <f>'SP civilistico'!D65</f>
        <v>0</v>
      </c>
      <c r="E91" s="100">
        <f>'SP civilistico'!E65</f>
        <v>0</v>
      </c>
      <c r="F91" s="100">
        <f>'SP civilistico'!F65</f>
        <v>0</v>
      </c>
      <c r="G91" s="100">
        <f>'SP civilistico'!G65</f>
        <v>0</v>
      </c>
    </row>
    <row r="92" spans="1:7" ht="15" customHeight="1">
      <c r="A92" s="29" t="s">
        <v>168</v>
      </c>
      <c r="B92" s="29"/>
      <c r="C92" s="105">
        <f>SUM(C69:C89)</f>
        <v>0</v>
      </c>
      <c r="D92" s="105">
        <f>SUM(D69:D89)</f>
        <v>0</v>
      </c>
      <c r="E92" s="105">
        <f>SUM(E69:E89)</f>
        <v>0</v>
      </c>
      <c r="F92" s="105">
        <f>SUM(F69:F89)</f>
        <v>0</v>
      </c>
      <c r="G92" s="105">
        <f>SUM(G69:G89)</f>
        <v>0</v>
      </c>
    </row>
    <row r="93" spans="1:7" ht="15" customHeight="1">
      <c r="A93" s="92" t="s">
        <v>169</v>
      </c>
      <c r="B93" s="92"/>
      <c r="C93" s="3"/>
      <c r="D93" s="3"/>
      <c r="E93" s="3"/>
      <c r="F93" s="3"/>
      <c r="G93" s="3"/>
    </row>
    <row r="94" spans="1:7" ht="15" customHeight="1">
      <c r="A94" s="92" t="s">
        <v>45</v>
      </c>
      <c r="B94" s="92"/>
      <c r="C94" s="3">
        <f>'SP civilistico'!C79</f>
        <v>0</v>
      </c>
      <c r="D94" s="3">
        <f>'SP civilistico'!D79</f>
        <v>0</v>
      </c>
      <c r="E94" s="3">
        <f>'SP civilistico'!E79</f>
        <v>0</v>
      </c>
      <c r="F94" s="3">
        <f>'SP civilistico'!F79</f>
        <v>0</v>
      </c>
      <c r="G94" s="3">
        <f>'SP civilistico'!G79</f>
        <v>0</v>
      </c>
    </row>
    <row r="95" spans="1:7" ht="15" customHeight="1">
      <c r="A95" s="92" t="s">
        <v>46</v>
      </c>
      <c r="B95" s="92"/>
      <c r="C95" s="3">
        <f>'SP civilistico'!C83+'SP civilistico'!C84</f>
        <v>0</v>
      </c>
      <c r="D95" s="3">
        <f>'SP civilistico'!D83+'SP civilistico'!D84</f>
        <v>0</v>
      </c>
      <c r="E95" s="3">
        <f>'SP civilistico'!E83+'SP civilistico'!E84</f>
        <v>0</v>
      </c>
      <c r="F95" s="3">
        <f>'SP civilistico'!F83+'SP civilistico'!F84</f>
        <v>0</v>
      </c>
      <c r="G95" s="3">
        <f>'SP civilistico'!G83+'SP civilistico'!G84</f>
        <v>0</v>
      </c>
    </row>
    <row r="96" spans="1:7" ht="15" customHeight="1">
      <c r="A96" s="92" t="s">
        <v>47</v>
      </c>
      <c r="B96" s="92"/>
      <c r="C96" s="3">
        <f>'SP civilistico'!C88+'SP civilistico'!C89</f>
        <v>0</v>
      </c>
      <c r="D96" s="3">
        <f>'SP civilistico'!D88+'SP civilistico'!D89</f>
        <v>0</v>
      </c>
      <c r="E96" s="3">
        <f>'SP civilistico'!E88+'SP civilistico'!E89</f>
        <v>0</v>
      </c>
      <c r="F96" s="3">
        <f>'SP civilistico'!F88+'SP civilistico'!F89</f>
        <v>0</v>
      </c>
      <c r="G96" s="3">
        <f>'SP civilistico'!G88+'SP civilistico'!G89</f>
        <v>0</v>
      </c>
    </row>
    <row r="97" spans="1:7" ht="15" customHeight="1">
      <c r="A97" s="92" t="s">
        <v>48</v>
      </c>
      <c r="B97" s="92"/>
      <c r="C97" s="3">
        <f>'SP civilistico'!C93+'SP civilistico'!C94</f>
        <v>0</v>
      </c>
      <c r="D97" s="3">
        <f>'SP civilistico'!D93+'SP civilistico'!D94</f>
        <v>0</v>
      </c>
      <c r="E97" s="3">
        <f>'SP civilistico'!E93+'SP civilistico'!E94</f>
        <v>0</v>
      </c>
      <c r="F97" s="3">
        <f>'SP civilistico'!F93+'SP civilistico'!F94</f>
        <v>0</v>
      </c>
      <c r="G97" s="3">
        <f>'SP civilistico'!G93+'SP civilistico'!G94</f>
        <v>0</v>
      </c>
    </row>
    <row r="98" spans="1:7" ht="15" customHeight="1">
      <c r="A98" s="106" t="s">
        <v>49</v>
      </c>
      <c r="B98" s="106"/>
      <c r="C98" s="3">
        <f>'SP civilistico'!C98+'SP civilistico'!C99</f>
        <v>0</v>
      </c>
      <c r="D98" s="3">
        <f>'SP civilistico'!D98+'SP civilistico'!D99</f>
        <v>0</v>
      </c>
      <c r="E98" s="3">
        <f>'SP civilistico'!E98+'SP civilistico'!E99</f>
        <v>0</v>
      </c>
      <c r="F98" s="3">
        <f>'SP civilistico'!F98+'SP civilistico'!F99</f>
        <v>0</v>
      </c>
      <c r="G98" s="3">
        <f>'SP civilistico'!G98+'SP civilistico'!G99</f>
        <v>0</v>
      </c>
    </row>
    <row r="99" spans="1:7" ht="15" customHeight="1">
      <c r="A99" s="107" t="s">
        <v>170</v>
      </c>
      <c r="B99" s="107"/>
      <c r="C99" s="108">
        <f>'SP civilistico'!C7</f>
        <v>0</v>
      </c>
      <c r="D99" s="108">
        <f>'SP civilistico'!D7</f>
        <v>0</v>
      </c>
      <c r="E99" s="108">
        <f>'SP civilistico'!E7</f>
        <v>0</v>
      </c>
      <c r="F99" s="108">
        <f>'SP civilistico'!F7</f>
        <v>0</v>
      </c>
      <c r="G99" s="108">
        <f>'SP civilistico'!G7</f>
        <v>0</v>
      </c>
    </row>
    <row r="100" spans="1:7" ht="15" customHeight="1">
      <c r="A100" s="29" t="s">
        <v>171</v>
      </c>
      <c r="B100" s="29"/>
      <c r="C100" s="11">
        <f>SUM(C94:C99)</f>
        <v>0</v>
      </c>
      <c r="D100" s="11">
        <f>SUM(D94:D99)</f>
        <v>0</v>
      </c>
      <c r="E100" s="11">
        <f>SUM(E94:E99)</f>
        <v>0</v>
      </c>
      <c r="F100" s="11">
        <f>SUM(F94:F99)</f>
        <v>0</v>
      </c>
      <c r="G100" s="11">
        <f>SUM(G94:G99)</f>
        <v>0</v>
      </c>
    </row>
    <row r="101" spans="1:7" ht="15" customHeight="1">
      <c r="A101" s="29" t="s">
        <v>172</v>
      </c>
      <c r="B101" s="29"/>
      <c r="C101" s="11">
        <f>C59+C66+C92+C100</f>
        <v>0</v>
      </c>
      <c r="D101" s="11">
        <f>D59+D66+D92+D100</f>
        <v>0</v>
      </c>
      <c r="E101" s="11">
        <f>E59+E66+E92+E100</f>
        <v>0</v>
      </c>
      <c r="F101" s="11">
        <f>F59+F66+F92+F100</f>
        <v>0</v>
      </c>
      <c r="G101" s="11">
        <f>G59+G66+G92+G100</f>
        <v>0</v>
      </c>
    </row>
    <row r="102" spans="1:7" ht="15" customHeight="1">
      <c r="A102" s="29" t="s">
        <v>63</v>
      </c>
      <c r="B102" s="29"/>
      <c r="C102" s="11">
        <f>C101+C49</f>
        <v>0</v>
      </c>
      <c r="D102" s="11">
        <f>D101+D49</f>
        <v>0</v>
      </c>
      <c r="E102" s="11">
        <f>E101+E49</f>
        <v>0</v>
      </c>
      <c r="F102" s="11">
        <f>F101+F49</f>
        <v>0</v>
      </c>
      <c r="G102" s="11">
        <f>G101+G49</f>
        <v>0</v>
      </c>
    </row>
    <row r="103" spans="1:7" ht="15" customHeight="1">
      <c r="A103" s="109"/>
      <c r="B103" s="109"/>
      <c r="C103" s="3"/>
      <c r="D103" s="3"/>
      <c r="E103" s="3"/>
      <c r="F103" s="91"/>
      <c r="G103" s="91"/>
    </row>
    <row r="104" spans="1:7" ht="15" customHeight="1">
      <c r="A104" s="109" t="s">
        <v>173</v>
      </c>
      <c r="B104" s="109"/>
      <c r="C104" s="3">
        <f>'SP civilistico'!C156</f>
        <v>0</v>
      </c>
      <c r="D104" s="3">
        <f>'SP civilistico'!D156</f>
        <v>0</v>
      </c>
      <c r="E104" s="3">
        <f>'SP civilistico'!E156</f>
        <v>0</v>
      </c>
      <c r="F104" s="3">
        <f>'SP civilistico'!F156</f>
        <v>0</v>
      </c>
      <c r="G104" s="3">
        <f>'SP civilistico'!G156</f>
        <v>0</v>
      </c>
    </row>
    <row r="105" spans="1:7" ht="15" customHeight="1">
      <c r="A105" s="109" t="s">
        <v>174</v>
      </c>
      <c r="B105" s="109"/>
      <c r="C105" s="3">
        <f>'SP civilistico'!C159</f>
        <v>0</v>
      </c>
      <c r="D105" s="3">
        <f>'SP civilistico'!D159</f>
        <v>0</v>
      </c>
      <c r="E105" s="3">
        <f>'SP civilistico'!E159</f>
        <v>0</v>
      </c>
      <c r="F105" s="3">
        <f>'SP civilistico'!F159</f>
        <v>0</v>
      </c>
      <c r="G105" s="3">
        <f>'SP civilistico'!G159</f>
        <v>0</v>
      </c>
    </row>
    <row r="106" spans="1:7" ht="15" customHeight="1">
      <c r="A106" s="109" t="s">
        <v>175</v>
      </c>
      <c r="B106" s="109"/>
      <c r="C106" s="3">
        <f>'SP civilistico'!C150</f>
        <v>0</v>
      </c>
      <c r="D106" s="3">
        <f>'SP civilistico'!D150</f>
        <v>0</v>
      </c>
      <c r="E106" s="3">
        <f>'SP civilistico'!E150</f>
        <v>0</v>
      </c>
      <c r="F106" s="3">
        <f>'SP civilistico'!F150</f>
        <v>0</v>
      </c>
      <c r="G106" s="3">
        <f>'SP civilistico'!G150</f>
        <v>0</v>
      </c>
    </row>
    <row r="107" spans="1:7" ht="15" customHeight="1">
      <c r="A107" s="110" t="s">
        <v>176</v>
      </c>
      <c r="B107" s="110"/>
      <c r="C107" s="3">
        <f>'SP civilistico'!C153</f>
        <v>0</v>
      </c>
      <c r="D107" s="3">
        <f>'SP civilistico'!D153</f>
        <v>0</v>
      </c>
      <c r="E107" s="3">
        <f>'SP civilistico'!E153</f>
        <v>0</v>
      </c>
      <c r="F107" s="3">
        <f>'SP civilistico'!F153</f>
        <v>0</v>
      </c>
      <c r="G107" s="3">
        <f>'SP civilistico'!G153</f>
        <v>0</v>
      </c>
    </row>
    <row r="108" spans="1:7" ht="13.5" customHeight="1">
      <c r="A108" s="110" t="s">
        <v>177</v>
      </c>
      <c r="B108" s="110"/>
      <c r="C108" s="3"/>
      <c r="D108" s="3"/>
      <c r="E108" s="3"/>
      <c r="F108" s="3"/>
      <c r="G108" s="3"/>
    </row>
    <row r="109" spans="1:7" ht="15" customHeight="1">
      <c r="A109" s="98" t="s">
        <v>178</v>
      </c>
      <c r="B109" s="98"/>
      <c r="C109" s="111">
        <f>'SP civilistico'!C168</f>
        <v>0</v>
      </c>
      <c r="D109" s="111">
        <f>'SP civilistico'!D168</f>
        <v>0</v>
      </c>
      <c r="E109" s="111">
        <f>'SP civilistico'!E168</f>
        <v>0</v>
      </c>
      <c r="F109" s="111">
        <f>'SP civilistico'!F168</f>
        <v>0</v>
      </c>
      <c r="G109" s="111">
        <f>'SP civilistico'!G168</f>
        <v>0</v>
      </c>
    </row>
    <row r="110" spans="1:7" ht="15" customHeight="1">
      <c r="A110" s="98" t="s">
        <v>179</v>
      </c>
      <c r="B110" s="98"/>
      <c r="C110" s="111">
        <f>'SP civilistico'!C173</f>
        <v>0</v>
      </c>
      <c r="D110" s="111">
        <f>'SP civilistico'!D173</f>
        <v>0</v>
      </c>
      <c r="E110" s="111">
        <f>'SP civilistico'!E173</f>
        <v>0</v>
      </c>
      <c r="F110" s="111">
        <f>'SP civilistico'!F173</f>
        <v>0</v>
      </c>
      <c r="G110" s="111">
        <f>'SP civilistico'!G173</f>
        <v>0</v>
      </c>
    </row>
    <row r="111" spans="1:7" ht="15" customHeight="1">
      <c r="A111" s="98" t="s">
        <v>180</v>
      </c>
      <c r="B111" s="98"/>
      <c r="C111" s="111">
        <f>'SP civilistico'!C178</f>
        <v>0</v>
      </c>
      <c r="D111" s="111">
        <f>'SP civilistico'!D178</f>
        <v>0</v>
      </c>
      <c r="E111" s="111">
        <f>'SP civilistico'!E178</f>
        <v>0</v>
      </c>
      <c r="F111" s="111">
        <f>'SP civilistico'!F178</f>
        <v>0</v>
      </c>
      <c r="G111" s="111">
        <f>'SP civilistico'!G178</f>
        <v>0</v>
      </c>
    </row>
    <row r="112" spans="1:7" ht="15" customHeight="1">
      <c r="A112" s="98" t="s">
        <v>181</v>
      </c>
      <c r="B112" s="98"/>
      <c r="C112" s="111">
        <f>'SP civilistico'!C183</f>
        <v>0</v>
      </c>
      <c r="D112" s="111">
        <f>'SP civilistico'!D183</f>
        <v>0</v>
      </c>
      <c r="E112" s="111">
        <f>'SP civilistico'!E183</f>
        <v>0</v>
      </c>
      <c r="F112" s="111">
        <f>'SP civilistico'!F183</f>
        <v>0</v>
      </c>
      <c r="G112" s="111">
        <f>'SP civilistico'!G183</f>
        <v>0</v>
      </c>
    </row>
    <row r="113" spans="1:7" ht="15" customHeight="1">
      <c r="A113" s="98" t="s">
        <v>182</v>
      </c>
      <c r="B113" s="98"/>
      <c r="C113" s="3">
        <f>'SP civilistico'!C194</f>
        <v>0</v>
      </c>
      <c r="D113" s="3">
        <f>'SP civilistico'!D194</f>
        <v>0</v>
      </c>
      <c r="E113" s="3">
        <f>'SP civilistico'!E194</f>
        <v>0</v>
      </c>
      <c r="F113" s="3">
        <f>'SP civilistico'!F194</f>
        <v>0</v>
      </c>
      <c r="G113" s="3">
        <f>'SP civilistico'!G194</f>
        <v>0</v>
      </c>
    </row>
    <row r="114" spans="1:7" ht="15" customHeight="1">
      <c r="A114" s="112" t="s">
        <v>332</v>
      </c>
      <c r="B114" s="112"/>
      <c r="C114" s="113">
        <f>SUM(C104:C113)</f>
        <v>0</v>
      </c>
      <c r="D114" s="113">
        <f>SUM(D104:D113)</f>
        <v>0</v>
      </c>
      <c r="E114" s="113">
        <f>SUM(E104:E113)</f>
        <v>0</v>
      </c>
      <c r="F114" s="113">
        <f>SUM(F104:F113)</f>
        <v>0</v>
      </c>
      <c r="G114" s="113">
        <f>SUM(G104:G113)</f>
        <v>0</v>
      </c>
    </row>
    <row r="115" spans="1:7" ht="15" customHeight="1">
      <c r="A115" s="110" t="s">
        <v>183</v>
      </c>
      <c r="B115" s="110"/>
      <c r="C115" s="3"/>
      <c r="D115" s="3"/>
      <c r="E115" s="3"/>
      <c r="F115" s="3"/>
      <c r="G115" s="3"/>
    </row>
    <row r="116" spans="1:7" ht="15" customHeight="1">
      <c r="A116" s="98" t="s">
        <v>184</v>
      </c>
      <c r="B116" s="98"/>
      <c r="C116" s="3">
        <f>'SP civilistico'!C162</f>
        <v>0</v>
      </c>
      <c r="D116" s="3">
        <f>'SP civilistico'!D162</f>
        <v>0</v>
      </c>
      <c r="E116" s="3">
        <f>'SP civilistico'!E162</f>
        <v>0</v>
      </c>
      <c r="F116" s="3">
        <f>'SP civilistico'!F162</f>
        <v>0</v>
      </c>
      <c r="G116" s="3">
        <f>'SP civilistico'!G162</f>
        <v>0</v>
      </c>
    </row>
    <row r="117" spans="1:7" ht="15" customHeight="1">
      <c r="A117" s="98" t="s">
        <v>185</v>
      </c>
      <c r="B117" s="98"/>
      <c r="C117" s="3">
        <f>'SP civilistico'!C165</f>
        <v>0</v>
      </c>
      <c r="D117" s="3">
        <f>'SP civilistico'!D165</f>
        <v>0</v>
      </c>
      <c r="E117" s="3">
        <f>'SP civilistico'!E165</f>
        <v>0</v>
      </c>
      <c r="F117" s="3">
        <f>'SP civilistico'!F165</f>
        <v>0</v>
      </c>
      <c r="G117" s="3">
        <f>'SP civilistico'!G165</f>
        <v>0</v>
      </c>
    </row>
    <row r="118" spans="1:7" ht="15" customHeight="1">
      <c r="A118" s="98" t="s">
        <v>178</v>
      </c>
      <c r="B118" s="98"/>
      <c r="C118" s="3">
        <f>'SP civilistico'!C169</f>
        <v>0</v>
      </c>
      <c r="D118" s="3">
        <f>'SP civilistico'!D169</f>
        <v>0</v>
      </c>
      <c r="E118" s="3">
        <f>'SP civilistico'!E169</f>
        <v>0</v>
      </c>
      <c r="F118" s="3">
        <f>'SP civilistico'!F169</f>
        <v>0</v>
      </c>
      <c r="G118" s="3">
        <f>'SP civilistico'!G169</f>
        <v>0</v>
      </c>
    </row>
    <row r="119" spans="1:7" ht="15" customHeight="1">
      <c r="A119" s="98" t="s">
        <v>179</v>
      </c>
      <c r="B119" s="98"/>
      <c r="C119" s="3">
        <f>'SP civilistico'!C174</f>
        <v>0</v>
      </c>
      <c r="D119" s="3">
        <f>'SP civilistico'!D174</f>
        <v>0</v>
      </c>
      <c r="E119" s="3">
        <f>'SP civilistico'!E174</f>
        <v>0</v>
      </c>
      <c r="F119" s="3">
        <f>'SP civilistico'!F174</f>
        <v>0</v>
      </c>
      <c r="G119" s="3">
        <f>'SP civilistico'!G174</f>
        <v>0</v>
      </c>
    </row>
    <row r="120" spans="1:7" ht="15" customHeight="1">
      <c r="A120" s="98" t="s">
        <v>180</v>
      </c>
      <c r="B120" s="98"/>
      <c r="C120" s="3">
        <f>'SP civilistico'!C179</f>
        <v>0</v>
      </c>
      <c r="D120" s="3">
        <f>'SP civilistico'!D179</f>
        <v>0</v>
      </c>
      <c r="E120" s="3">
        <f>'SP civilistico'!E179</f>
        <v>0</v>
      </c>
      <c r="F120" s="3">
        <f>'SP civilistico'!F179</f>
        <v>0</v>
      </c>
      <c r="G120" s="3">
        <f>'SP civilistico'!G179</f>
        <v>0</v>
      </c>
    </row>
    <row r="121" spans="1:7" ht="15" customHeight="1">
      <c r="A121" s="98" t="s">
        <v>181</v>
      </c>
      <c r="B121" s="98"/>
      <c r="C121" s="3">
        <f>'SP civilistico'!C184</f>
        <v>0</v>
      </c>
      <c r="D121" s="3">
        <f>'SP civilistico'!D184</f>
        <v>0</v>
      </c>
      <c r="E121" s="3">
        <f>'SP civilistico'!E184</f>
        <v>0</v>
      </c>
      <c r="F121" s="3">
        <f>'SP civilistico'!F184</f>
        <v>0</v>
      </c>
      <c r="G121" s="3">
        <f>'SP civilistico'!G184</f>
        <v>0</v>
      </c>
    </row>
    <row r="122" spans="1:7" ht="15" customHeight="1">
      <c r="A122" s="98" t="s">
        <v>186</v>
      </c>
      <c r="B122" s="98"/>
      <c r="C122" s="3">
        <f>'SP civilistico'!C188</f>
        <v>0</v>
      </c>
      <c r="D122" s="3">
        <f>'SP civilistico'!D188</f>
        <v>0</v>
      </c>
      <c r="E122" s="3">
        <f>'SP civilistico'!E188</f>
        <v>0</v>
      </c>
      <c r="F122" s="3">
        <f>'SP civilistico'!F188</f>
        <v>0</v>
      </c>
      <c r="G122" s="3">
        <f>'SP civilistico'!G188</f>
        <v>0</v>
      </c>
    </row>
    <row r="123" spans="1:7" ht="15" customHeight="1">
      <c r="A123" s="98" t="s">
        <v>187</v>
      </c>
      <c r="B123" s="98"/>
      <c r="C123" s="3">
        <f>'SP civilistico'!C191</f>
        <v>0</v>
      </c>
      <c r="D123" s="3">
        <f>'SP civilistico'!D191</f>
        <v>0</v>
      </c>
      <c r="E123" s="3">
        <f>'SP civilistico'!E191</f>
        <v>0</v>
      </c>
      <c r="F123" s="3">
        <f>'SP civilistico'!F191</f>
        <v>0</v>
      </c>
      <c r="G123" s="3">
        <f>'SP civilistico'!G191</f>
        <v>0</v>
      </c>
    </row>
    <row r="124" spans="1:7" ht="15" customHeight="1">
      <c r="A124" s="92" t="s">
        <v>188</v>
      </c>
      <c r="B124" s="92"/>
      <c r="C124" s="3">
        <f>'SP civilistico'!C195</f>
        <v>0</v>
      </c>
      <c r="D124" s="3">
        <f>'SP civilistico'!D195</f>
        <v>0</v>
      </c>
      <c r="E124" s="3">
        <f>'SP civilistico'!E195</f>
        <v>0</v>
      </c>
      <c r="F124" s="3">
        <f>'SP civilistico'!F195</f>
        <v>0</v>
      </c>
      <c r="G124" s="3">
        <f>'SP civilistico'!G195</f>
        <v>0</v>
      </c>
    </row>
    <row r="125" spans="1:7" ht="15" customHeight="1">
      <c r="A125" s="107" t="s">
        <v>158</v>
      </c>
      <c r="B125" s="107"/>
      <c r="C125" s="3">
        <f>'SP civilistico'!C199</f>
        <v>0</v>
      </c>
      <c r="D125" s="3">
        <f>'SP civilistico'!D199</f>
        <v>0</v>
      </c>
      <c r="E125" s="3">
        <f>'SP civilistico'!E199</f>
        <v>0</v>
      </c>
      <c r="F125" s="3">
        <f>'SP civilistico'!F199</f>
        <v>0</v>
      </c>
      <c r="G125" s="3">
        <f>'SP civilistico'!G199</f>
        <v>0</v>
      </c>
    </row>
    <row r="126" spans="1:7" ht="15" customHeight="1">
      <c r="A126" s="112" t="s">
        <v>333</v>
      </c>
      <c r="B126" s="112"/>
      <c r="C126" s="113">
        <f>SUM(C116:C125)</f>
        <v>0</v>
      </c>
      <c r="D126" s="113">
        <f>SUM(D116:D125)</f>
        <v>0</v>
      </c>
      <c r="E126" s="113">
        <f>SUM(E116:E125)</f>
        <v>0</v>
      </c>
      <c r="F126" s="113">
        <f>SUM(F116:F125)</f>
        <v>0</v>
      </c>
      <c r="G126" s="113">
        <f>SUM(G116:G125)</f>
        <v>0</v>
      </c>
    </row>
    <row r="127" spans="1:7" ht="15" customHeight="1">
      <c r="A127" s="29" t="s">
        <v>189</v>
      </c>
      <c r="B127" s="29"/>
      <c r="C127" s="11">
        <f>C114+C126</f>
        <v>0</v>
      </c>
      <c r="D127" s="11">
        <f>D114+D126</f>
        <v>0</v>
      </c>
      <c r="E127" s="11">
        <f>E114+E126</f>
        <v>0</v>
      </c>
      <c r="F127" s="11">
        <f>F114+F126</f>
        <v>0</v>
      </c>
      <c r="G127" s="11">
        <f>G114+G126</f>
        <v>0</v>
      </c>
    </row>
    <row r="128" spans="1:7" ht="15" customHeight="1">
      <c r="A128" s="29"/>
      <c r="B128" s="29"/>
      <c r="C128" s="11"/>
      <c r="D128" s="11"/>
      <c r="E128" s="11"/>
      <c r="F128" s="11"/>
      <c r="G128" s="11"/>
    </row>
    <row r="129" spans="1:7" ht="15" customHeight="1">
      <c r="A129" s="90" t="s">
        <v>190</v>
      </c>
      <c r="B129" s="90"/>
      <c r="C129" s="3">
        <f>'SP civilistico'!C157</f>
        <v>0</v>
      </c>
      <c r="D129" s="3">
        <f>'SP civilistico'!D157</f>
        <v>0</v>
      </c>
      <c r="E129" s="3">
        <f>'SP civilistico'!E157</f>
        <v>0</v>
      </c>
      <c r="F129" s="3">
        <f>'SP civilistico'!F157</f>
        <v>0</v>
      </c>
      <c r="G129" s="3">
        <f>'SP civilistico'!G157</f>
        <v>0</v>
      </c>
    </row>
    <row r="130" spans="1:7" ht="15" customHeight="1">
      <c r="A130" s="109" t="s">
        <v>191</v>
      </c>
      <c r="B130" s="109"/>
      <c r="C130" s="3">
        <f>'SP civilistico'!C160</f>
        <v>0</v>
      </c>
      <c r="D130" s="3">
        <f>'SP civilistico'!D160</f>
        <v>0</v>
      </c>
      <c r="E130" s="3">
        <f>'SP civilistico'!E160</f>
        <v>0</v>
      </c>
      <c r="F130" s="3">
        <f>'SP civilistico'!F160</f>
        <v>0</v>
      </c>
      <c r="G130" s="3">
        <f>'SP civilistico'!G160</f>
        <v>0</v>
      </c>
    </row>
    <row r="131" spans="1:7" ht="15" customHeight="1">
      <c r="A131" s="109" t="s">
        <v>192</v>
      </c>
      <c r="B131" s="109"/>
      <c r="C131" s="3">
        <f>'SP civilistico'!C151</f>
        <v>0</v>
      </c>
      <c r="D131" s="3">
        <f>'SP civilistico'!D151</f>
        <v>0</v>
      </c>
      <c r="E131" s="3">
        <f>'SP civilistico'!E151</f>
        <v>0</v>
      </c>
      <c r="F131" s="3">
        <f>'SP civilistico'!F151</f>
        <v>0</v>
      </c>
      <c r="G131" s="3">
        <f>'SP civilistico'!G151</f>
        <v>0</v>
      </c>
    </row>
    <row r="132" spans="1:7" ht="15" customHeight="1">
      <c r="A132" s="110" t="s">
        <v>193</v>
      </c>
      <c r="B132" s="110"/>
      <c r="C132" s="3">
        <f>'SP civilistico'!C154</f>
        <v>0</v>
      </c>
      <c r="D132" s="3">
        <f>'SP civilistico'!D154</f>
        <v>0</v>
      </c>
      <c r="E132" s="3">
        <f>'SP civilistico'!E154</f>
        <v>0</v>
      </c>
      <c r="F132" s="3">
        <f>'SP civilistico'!F154</f>
        <v>0</v>
      </c>
      <c r="G132" s="3">
        <f>'SP civilistico'!G154</f>
        <v>0</v>
      </c>
    </row>
    <row r="133" spans="1:7" ht="15" customHeight="1">
      <c r="A133" s="110" t="s">
        <v>194</v>
      </c>
      <c r="B133" s="110"/>
      <c r="C133" s="3"/>
      <c r="D133" s="3"/>
      <c r="E133" s="3"/>
      <c r="F133" s="3"/>
      <c r="G133" s="3"/>
    </row>
    <row r="134" spans="1:7" ht="15" customHeight="1">
      <c r="A134" s="98" t="s">
        <v>178</v>
      </c>
      <c r="B134" s="98"/>
      <c r="C134" s="3">
        <f>'SP civilistico'!C170</f>
        <v>0</v>
      </c>
      <c r="D134" s="3">
        <f>'SP civilistico'!D170</f>
        <v>0</v>
      </c>
      <c r="E134" s="3">
        <f>'SP civilistico'!E170</f>
        <v>0</v>
      </c>
      <c r="F134" s="3">
        <f>'SP civilistico'!F170</f>
        <v>0</v>
      </c>
      <c r="G134" s="3">
        <f>'SP civilistico'!G170</f>
        <v>0</v>
      </c>
    </row>
    <row r="135" spans="1:7" ht="15" customHeight="1">
      <c r="A135" s="98" t="s">
        <v>179</v>
      </c>
      <c r="B135" s="98"/>
      <c r="C135" s="3">
        <f>'SP civilistico'!C175</f>
        <v>0</v>
      </c>
      <c r="D135" s="3">
        <f>'SP civilistico'!D175</f>
        <v>0</v>
      </c>
      <c r="E135" s="3">
        <f>'SP civilistico'!E175</f>
        <v>0</v>
      </c>
      <c r="F135" s="3">
        <f>'SP civilistico'!F175</f>
        <v>0</v>
      </c>
      <c r="G135" s="3">
        <f>'SP civilistico'!G175</f>
        <v>0</v>
      </c>
    </row>
    <row r="136" spans="1:7" ht="15" customHeight="1">
      <c r="A136" s="98" t="s">
        <v>180</v>
      </c>
      <c r="B136" s="98"/>
      <c r="C136" s="3">
        <f>'SP civilistico'!C180</f>
        <v>0</v>
      </c>
      <c r="D136" s="3">
        <f>'SP civilistico'!D180</f>
        <v>0</v>
      </c>
      <c r="E136" s="3">
        <f>'SP civilistico'!E180</f>
        <v>0</v>
      </c>
      <c r="F136" s="3">
        <f>'SP civilistico'!F180</f>
        <v>0</v>
      </c>
      <c r="G136" s="3">
        <f>'SP civilistico'!G180</f>
        <v>0</v>
      </c>
    </row>
    <row r="137" spans="1:7" ht="15" customHeight="1">
      <c r="A137" s="98" t="s">
        <v>181</v>
      </c>
      <c r="B137" s="98"/>
      <c r="C137" s="3">
        <f>'SP civilistico'!C185</f>
        <v>0</v>
      </c>
      <c r="D137" s="3">
        <f>'SP civilistico'!D185</f>
        <v>0</v>
      </c>
      <c r="E137" s="3">
        <f>'SP civilistico'!E185</f>
        <v>0</v>
      </c>
      <c r="F137" s="3">
        <f>'SP civilistico'!F185</f>
        <v>0</v>
      </c>
      <c r="G137" s="3">
        <f>'SP civilistico'!G185</f>
        <v>0</v>
      </c>
    </row>
    <row r="138" spans="1:7" ht="15" customHeight="1">
      <c r="A138" s="98" t="s">
        <v>182</v>
      </c>
      <c r="B138" s="98"/>
      <c r="C138" s="3">
        <f>'SP civilistico'!C196</f>
        <v>0</v>
      </c>
      <c r="D138" s="3">
        <f>'SP civilistico'!D196</f>
        <v>0</v>
      </c>
      <c r="E138" s="3">
        <f>'SP civilistico'!E196</f>
        <v>0</v>
      </c>
      <c r="F138" s="3">
        <f>'SP civilistico'!F196</f>
        <v>0</v>
      </c>
      <c r="G138" s="3">
        <f>'SP civilistico'!G196</f>
        <v>0</v>
      </c>
    </row>
    <row r="139" spans="1:7" ht="15" customHeight="1">
      <c r="A139" s="112" t="s">
        <v>334</v>
      </c>
      <c r="B139" s="112"/>
      <c r="C139" s="113">
        <f>SUM(C129:C138)</f>
        <v>0</v>
      </c>
      <c r="D139" s="113">
        <f>SUM(D129:D138)</f>
        <v>0</v>
      </c>
      <c r="E139" s="113">
        <f>SUM(E129:E138)</f>
        <v>0</v>
      </c>
      <c r="F139" s="113">
        <f>SUM(F129:F138)</f>
        <v>0</v>
      </c>
      <c r="G139" s="113">
        <f>SUM(G129:G138)</f>
        <v>0</v>
      </c>
    </row>
    <row r="140" spans="1:7" ht="15" customHeight="1">
      <c r="A140" s="110" t="s">
        <v>195</v>
      </c>
      <c r="B140" s="110"/>
      <c r="C140" s="113"/>
      <c r="D140" s="3"/>
      <c r="E140" s="3"/>
      <c r="F140" s="3"/>
      <c r="G140" s="3"/>
    </row>
    <row r="141" spans="1:7" ht="15" customHeight="1">
      <c r="A141" s="98" t="s">
        <v>184</v>
      </c>
      <c r="B141" s="98"/>
      <c r="C141" s="3">
        <f>'SP civilistico'!C163</f>
        <v>0</v>
      </c>
      <c r="D141" s="3">
        <f>'SP civilistico'!D163</f>
        <v>0</v>
      </c>
      <c r="E141" s="3">
        <f>'SP civilistico'!E163</f>
        <v>0</v>
      </c>
      <c r="F141" s="3">
        <f>'SP civilistico'!F163</f>
        <v>0</v>
      </c>
      <c r="G141" s="3">
        <f>'SP civilistico'!G163</f>
        <v>0</v>
      </c>
    </row>
    <row r="142" spans="1:7" ht="15" customHeight="1">
      <c r="A142" s="98" t="s">
        <v>185</v>
      </c>
      <c r="B142" s="98"/>
      <c r="C142" s="3">
        <f>'SP civilistico'!C166</f>
        <v>0</v>
      </c>
      <c r="D142" s="3">
        <f>'SP civilistico'!D166</f>
        <v>0</v>
      </c>
      <c r="E142" s="3">
        <f>'SP civilistico'!E166</f>
        <v>0</v>
      </c>
      <c r="F142" s="3">
        <f>'SP civilistico'!F166</f>
        <v>0</v>
      </c>
      <c r="G142" s="3">
        <f>'SP civilistico'!G166</f>
        <v>0</v>
      </c>
    </row>
    <row r="143" spans="1:7" ht="15" customHeight="1">
      <c r="A143" s="98" t="s">
        <v>178</v>
      </c>
      <c r="B143" s="98"/>
      <c r="C143" s="3">
        <f>'SP civilistico'!C171</f>
        <v>0</v>
      </c>
      <c r="D143" s="3">
        <f>'SP civilistico'!D171</f>
        <v>0</v>
      </c>
      <c r="E143" s="3">
        <f>'SP civilistico'!E171</f>
        <v>0</v>
      </c>
      <c r="F143" s="3">
        <f>'SP civilistico'!F171</f>
        <v>0</v>
      </c>
      <c r="G143" s="3">
        <f>'SP civilistico'!G171</f>
        <v>0</v>
      </c>
    </row>
    <row r="144" spans="1:7" ht="15" customHeight="1">
      <c r="A144" s="98" t="s">
        <v>179</v>
      </c>
      <c r="B144" s="98"/>
      <c r="C144" s="3">
        <f>'SP civilistico'!C176</f>
        <v>0</v>
      </c>
      <c r="D144" s="3">
        <f>'SP civilistico'!D176</f>
        <v>0</v>
      </c>
      <c r="E144" s="3">
        <f>'SP civilistico'!E176</f>
        <v>0</v>
      </c>
      <c r="F144" s="3">
        <f>'SP civilistico'!F176</f>
        <v>0</v>
      </c>
      <c r="G144" s="3">
        <f>'SP civilistico'!G176</f>
        <v>0</v>
      </c>
    </row>
    <row r="145" spans="1:7" ht="15" customHeight="1">
      <c r="A145" s="98" t="s">
        <v>180</v>
      </c>
      <c r="B145" s="98"/>
      <c r="C145" s="3">
        <f>'SP civilistico'!C181</f>
        <v>0</v>
      </c>
      <c r="D145" s="3">
        <f>'SP civilistico'!D181</f>
        <v>0</v>
      </c>
      <c r="E145" s="3">
        <f>'SP civilistico'!E181</f>
        <v>0</v>
      </c>
      <c r="F145" s="3">
        <f>'SP civilistico'!F181</f>
        <v>0</v>
      </c>
      <c r="G145" s="3">
        <f>'SP civilistico'!G181</f>
        <v>0</v>
      </c>
    </row>
    <row r="146" spans="1:7" ht="15" customHeight="1">
      <c r="A146" s="98" t="s">
        <v>181</v>
      </c>
      <c r="B146" s="98"/>
      <c r="C146" s="3">
        <f>'SP civilistico'!C186</f>
        <v>0</v>
      </c>
      <c r="D146" s="3">
        <f>'SP civilistico'!D186</f>
        <v>0</v>
      </c>
      <c r="E146" s="3">
        <f>'SP civilistico'!E186</f>
        <v>0</v>
      </c>
      <c r="F146" s="3">
        <f>'SP civilistico'!F186</f>
        <v>0</v>
      </c>
      <c r="G146" s="3">
        <f>'SP civilistico'!G186</f>
        <v>0</v>
      </c>
    </row>
    <row r="147" spans="1:7" ht="15" customHeight="1">
      <c r="A147" s="98" t="s">
        <v>186</v>
      </c>
      <c r="B147" s="98"/>
      <c r="C147" s="3">
        <f>'SP civilistico'!C189</f>
        <v>0</v>
      </c>
      <c r="D147" s="3">
        <f>'SP civilistico'!D189</f>
        <v>0</v>
      </c>
      <c r="E147" s="3">
        <f>'SP civilistico'!E189</f>
        <v>0</v>
      </c>
      <c r="F147" s="3">
        <f>'SP civilistico'!F189</f>
        <v>0</v>
      </c>
      <c r="G147" s="3">
        <f>'SP civilistico'!G189</f>
        <v>0</v>
      </c>
    </row>
    <row r="148" spans="1:7" ht="15" customHeight="1">
      <c r="A148" s="98" t="s">
        <v>187</v>
      </c>
      <c r="B148" s="98"/>
      <c r="C148" s="3">
        <f>'SP civilistico'!C192</f>
        <v>0</v>
      </c>
      <c r="D148" s="3">
        <f>'SP civilistico'!D192</f>
        <v>0</v>
      </c>
      <c r="E148" s="3">
        <f>'SP civilistico'!E192</f>
        <v>0</v>
      </c>
      <c r="F148" s="3">
        <f>'SP civilistico'!F192</f>
        <v>0</v>
      </c>
      <c r="G148" s="3">
        <f>'SP civilistico'!G192</f>
        <v>0</v>
      </c>
    </row>
    <row r="149" spans="1:7" ht="15" customHeight="1">
      <c r="A149" s="92" t="s">
        <v>188</v>
      </c>
      <c r="B149" s="92"/>
      <c r="C149" s="3">
        <f>'SP civilistico'!C197</f>
        <v>0</v>
      </c>
      <c r="D149" s="3">
        <f>'SP civilistico'!D197</f>
        <v>0</v>
      </c>
      <c r="E149" s="3">
        <f>'SP civilistico'!E197</f>
        <v>0</v>
      </c>
      <c r="F149" s="3">
        <f>'SP civilistico'!F197</f>
        <v>0</v>
      </c>
      <c r="G149" s="3">
        <f>'SP civilistico'!G197</f>
        <v>0</v>
      </c>
    </row>
    <row r="150" spans="1:7" ht="15" customHeight="1">
      <c r="A150" s="110" t="s">
        <v>196</v>
      </c>
      <c r="B150" s="110"/>
      <c r="C150" s="3"/>
      <c r="D150" s="3"/>
      <c r="E150" s="3"/>
      <c r="F150" s="3"/>
      <c r="G150" s="3"/>
    </row>
    <row r="151" spans="1:7" ht="15" customHeight="1">
      <c r="A151" s="98" t="s">
        <v>76</v>
      </c>
      <c r="B151" s="98"/>
      <c r="C151" s="97">
        <f>'SP civilistico'!C143</f>
        <v>0</v>
      </c>
      <c r="D151" s="97">
        <f>'SP civilistico'!D143</f>
        <v>0</v>
      </c>
      <c r="E151" s="97">
        <f>'SP civilistico'!E143</f>
        <v>0</v>
      </c>
      <c r="F151" s="97">
        <f>'SP civilistico'!F143</f>
        <v>0</v>
      </c>
      <c r="G151" s="97">
        <f>'SP civilistico'!G143</f>
        <v>0</v>
      </c>
    </row>
    <row r="152" spans="1:7" ht="15" customHeight="1">
      <c r="A152" s="98" t="s">
        <v>77</v>
      </c>
      <c r="B152" s="98"/>
      <c r="C152" s="97">
        <f>'SP civilistico'!C144</f>
        <v>0</v>
      </c>
      <c r="D152" s="97">
        <f>'SP civilistico'!D144</f>
        <v>0</v>
      </c>
      <c r="E152" s="97">
        <f>'SP civilistico'!E144</f>
        <v>0</v>
      </c>
      <c r="F152" s="97">
        <f>'SP civilistico'!F144</f>
        <v>0</v>
      </c>
      <c r="G152" s="97">
        <f>'SP civilistico'!G144</f>
        <v>0</v>
      </c>
    </row>
    <row r="153" spans="1:7" ht="15" customHeight="1">
      <c r="A153" s="92" t="s">
        <v>78</v>
      </c>
      <c r="B153" s="92"/>
      <c r="C153" s="97">
        <f>'SP civilistico'!C145</f>
        <v>0</v>
      </c>
      <c r="D153" s="97">
        <f>'SP civilistico'!D145</f>
        <v>0</v>
      </c>
      <c r="E153" s="97">
        <f>'SP civilistico'!E145</f>
        <v>0</v>
      </c>
      <c r="F153" s="97">
        <f>'SP civilistico'!F145</f>
        <v>0</v>
      </c>
      <c r="G153" s="97">
        <f>'SP civilistico'!G145</f>
        <v>0</v>
      </c>
    </row>
    <row r="154" spans="1:7" ht="15" customHeight="1">
      <c r="A154" s="107" t="s">
        <v>197</v>
      </c>
      <c r="B154" s="107"/>
      <c r="C154" s="97">
        <f>'SP civilistico'!C147</f>
        <v>0</v>
      </c>
      <c r="D154" s="97">
        <f>'SP civilistico'!D147</f>
        <v>0</v>
      </c>
      <c r="E154" s="97">
        <f>'SP civilistico'!E147</f>
        <v>0</v>
      </c>
      <c r="F154" s="97">
        <f>'SP civilistico'!F147</f>
        <v>0</v>
      </c>
      <c r="G154" s="97">
        <f>'SP civilistico'!G147</f>
        <v>0</v>
      </c>
    </row>
    <row r="155" spans="1:7" ht="15" customHeight="1">
      <c r="A155" s="112" t="s">
        <v>335</v>
      </c>
      <c r="B155" s="112"/>
      <c r="C155" s="114">
        <f>SUM(C141:C154)</f>
        <v>0</v>
      </c>
      <c r="D155" s="114">
        <f>SUM(D141:D154)</f>
        <v>0</v>
      </c>
      <c r="E155" s="114">
        <f>SUM(E141:E154)</f>
        <v>0</v>
      </c>
      <c r="F155" s="114">
        <f>SUM(F141:F154)</f>
        <v>0</v>
      </c>
      <c r="G155" s="114">
        <f>SUM(G141:G154)</f>
        <v>0</v>
      </c>
    </row>
    <row r="156" spans="1:7" ht="15" customHeight="1">
      <c r="A156" s="29" t="s">
        <v>198</v>
      </c>
      <c r="B156" s="29"/>
      <c r="C156" s="11">
        <f>C139+C155</f>
        <v>0</v>
      </c>
      <c r="D156" s="11">
        <f>D139+D155</f>
        <v>0</v>
      </c>
      <c r="E156" s="11">
        <f>E139+E155</f>
        <v>0</v>
      </c>
      <c r="F156" s="11">
        <f>F139+F155</f>
        <v>0</v>
      </c>
      <c r="G156" s="11">
        <f>G139+G155</f>
        <v>0</v>
      </c>
    </row>
    <row r="157" spans="1:7" ht="15" customHeight="1">
      <c r="A157" s="29" t="s">
        <v>326</v>
      </c>
      <c r="B157" s="29"/>
      <c r="C157" s="11">
        <f>C127+C156</f>
        <v>0</v>
      </c>
      <c r="D157" s="11">
        <f>D127+D156</f>
        <v>0</v>
      </c>
      <c r="E157" s="11">
        <f>E127+E156</f>
        <v>0</v>
      </c>
      <c r="F157" s="11">
        <f>F127+F156</f>
        <v>0</v>
      </c>
      <c r="G157" s="11">
        <f>G127+G156</f>
        <v>0</v>
      </c>
    </row>
    <row r="158" spans="1:7" ht="15" customHeight="1">
      <c r="A158" s="90"/>
      <c r="B158" s="90"/>
      <c r="C158" s="11"/>
      <c r="D158" s="11"/>
      <c r="E158" s="11"/>
      <c r="F158" s="91"/>
      <c r="G158" s="91"/>
    </row>
    <row r="159" spans="1:7" ht="15" customHeight="1">
      <c r="A159" s="98" t="s">
        <v>199</v>
      </c>
      <c r="B159" s="98"/>
      <c r="C159" s="3"/>
      <c r="D159" s="3"/>
      <c r="E159" s="3"/>
      <c r="F159" s="91"/>
      <c r="G159" s="91"/>
    </row>
    <row r="160" spans="1:7" ht="15" customHeight="1">
      <c r="A160" s="98" t="s">
        <v>268</v>
      </c>
      <c r="B160" s="98"/>
      <c r="C160" s="115">
        <f>'SP civilistico'!C132</f>
        <v>0</v>
      </c>
      <c r="D160" s="115">
        <f>'SP civilistico'!D132</f>
        <v>0</v>
      </c>
      <c r="E160" s="115">
        <f>'SP civilistico'!E132</f>
        <v>0</v>
      </c>
      <c r="F160" s="115">
        <f>'SP civilistico'!F132</f>
        <v>0</v>
      </c>
      <c r="G160" s="115">
        <f>'SP civilistico'!G132</f>
        <v>0</v>
      </c>
    </row>
    <row r="161" spans="1:7" ht="15" customHeight="1">
      <c r="A161" s="98" t="s">
        <v>269</v>
      </c>
      <c r="B161" s="98"/>
      <c r="C161" s="115">
        <f>'SP civilistico'!C133</f>
        <v>0</v>
      </c>
      <c r="D161" s="115">
        <f>'SP civilistico'!D133</f>
        <v>0</v>
      </c>
      <c r="E161" s="115">
        <f>'SP civilistico'!E133</f>
        <v>0</v>
      </c>
      <c r="F161" s="115">
        <f>'SP civilistico'!F133</f>
        <v>0</v>
      </c>
      <c r="G161" s="115">
        <f>'SP civilistico'!G133</f>
        <v>0</v>
      </c>
    </row>
    <row r="162" spans="1:7" ht="15" customHeight="1">
      <c r="A162" s="98" t="s">
        <v>270</v>
      </c>
      <c r="B162" s="98"/>
      <c r="C162" s="115">
        <f>'SP civilistico'!C134</f>
        <v>0</v>
      </c>
      <c r="D162" s="115">
        <f>'SP civilistico'!D134</f>
        <v>0</v>
      </c>
      <c r="E162" s="115">
        <f>'SP civilistico'!E134</f>
        <v>0</v>
      </c>
      <c r="F162" s="115">
        <f>'SP civilistico'!F134</f>
        <v>0</v>
      </c>
      <c r="G162" s="115">
        <f>'SP civilistico'!G134</f>
        <v>0</v>
      </c>
    </row>
    <row r="163" spans="1:7" ht="15" customHeight="1">
      <c r="A163" s="98" t="s">
        <v>271</v>
      </c>
      <c r="B163" s="98"/>
      <c r="C163" s="115">
        <f>'SP civilistico'!C135</f>
        <v>0</v>
      </c>
      <c r="D163" s="115">
        <f>'SP civilistico'!D135</f>
        <v>0</v>
      </c>
      <c r="E163" s="115">
        <f>'SP civilistico'!E135</f>
        <v>0</v>
      </c>
      <c r="F163" s="115">
        <f>'SP civilistico'!F135</f>
        <v>0</v>
      </c>
      <c r="G163" s="115">
        <f>'SP civilistico'!G135</f>
        <v>0</v>
      </c>
    </row>
    <row r="164" spans="1:7" ht="15" customHeight="1">
      <c r="A164" s="98" t="s">
        <v>272</v>
      </c>
      <c r="B164" s="98"/>
      <c r="C164" s="115">
        <f>'SP civilistico'!C136</f>
        <v>0</v>
      </c>
      <c r="D164" s="115">
        <f>'SP civilistico'!D136</f>
        <v>0</v>
      </c>
      <c r="E164" s="115">
        <f>'SP civilistico'!E136</f>
        <v>0</v>
      </c>
      <c r="F164" s="115">
        <f>'SP civilistico'!F136</f>
        <v>0</v>
      </c>
      <c r="G164" s="115">
        <f>'SP civilistico'!G136</f>
        <v>0</v>
      </c>
    </row>
    <row r="165" spans="1:7" ht="15" customHeight="1">
      <c r="A165" s="98" t="s">
        <v>273</v>
      </c>
      <c r="B165" s="98"/>
      <c r="C165" s="115">
        <f>'SP civilistico'!C137</f>
        <v>0</v>
      </c>
      <c r="D165" s="115">
        <f>'SP civilistico'!D137</f>
        <v>0</v>
      </c>
      <c r="E165" s="115">
        <f>'SP civilistico'!E137</f>
        <v>0</v>
      </c>
      <c r="F165" s="115">
        <f>'SP civilistico'!F137</f>
        <v>0</v>
      </c>
      <c r="G165" s="115">
        <f>'SP civilistico'!G137</f>
        <v>0</v>
      </c>
    </row>
    <row r="166" spans="1:7" ht="15" customHeight="1">
      <c r="A166" s="98" t="s">
        <v>274</v>
      </c>
      <c r="B166" s="98"/>
      <c r="C166" s="115">
        <f>'SP civilistico'!C138</f>
        <v>0</v>
      </c>
      <c r="D166" s="115">
        <f>'SP civilistico'!D138</f>
        <v>0</v>
      </c>
      <c r="E166" s="115">
        <f>'SP civilistico'!E138</f>
        <v>0</v>
      </c>
      <c r="F166" s="115">
        <f>'SP civilistico'!F138</f>
        <v>0</v>
      </c>
      <c r="G166" s="115">
        <f>'SP civilistico'!G138</f>
        <v>0</v>
      </c>
    </row>
    <row r="167" spans="1:7" ht="15" customHeight="1">
      <c r="A167" s="98" t="s">
        <v>275</v>
      </c>
      <c r="B167" s="98"/>
      <c r="C167" s="115">
        <f>'SP civilistico'!C139</f>
        <v>0</v>
      </c>
      <c r="D167" s="115">
        <f>'SP civilistico'!D139</f>
        <v>0</v>
      </c>
      <c r="E167" s="115">
        <f>'SP civilistico'!E139</f>
        <v>0</v>
      </c>
      <c r="F167" s="115">
        <f>'SP civilistico'!F139</f>
        <v>0</v>
      </c>
      <c r="G167" s="115">
        <f>'SP civilistico'!G139</f>
        <v>0</v>
      </c>
    </row>
    <row r="168" spans="1:7" ht="15" customHeight="1">
      <c r="A168" s="106" t="s">
        <v>276</v>
      </c>
      <c r="B168" s="106"/>
      <c r="C168" s="115">
        <f>'SP civilistico'!C140</f>
        <v>0</v>
      </c>
      <c r="D168" s="115">
        <f>'SP civilistico'!D140</f>
        <v>0</v>
      </c>
      <c r="E168" s="115">
        <f>'SP civilistico'!E140</f>
        <v>0</v>
      </c>
      <c r="F168" s="115">
        <f>'SP civilistico'!F140</f>
        <v>0</v>
      </c>
      <c r="G168" s="115">
        <f>'SP civilistico'!G140</f>
        <v>0</v>
      </c>
    </row>
    <row r="169" spans="1:7" ht="15" customHeight="1">
      <c r="A169" s="116" t="s">
        <v>200</v>
      </c>
      <c r="B169" s="116"/>
      <c r="C169" s="11">
        <f>SUM(C160:C168)</f>
        <v>0</v>
      </c>
      <c r="D169" s="11">
        <f>SUM(D160:D168)</f>
        <v>0</v>
      </c>
      <c r="E169" s="11">
        <f>SUM(E160:E168)</f>
        <v>0</v>
      </c>
      <c r="F169" s="11">
        <f>SUM(F160:F168)</f>
        <v>0</v>
      </c>
      <c r="G169" s="11">
        <f>SUM(G160:G168)</f>
        <v>0</v>
      </c>
    </row>
    <row r="170" spans="1:7" ht="15" customHeight="1">
      <c r="A170" s="116" t="s">
        <v>144</v>
      </c>
      <c r="B170" s="116"/>
      <c r="C170" s="11">
        <f>C127+C156+C169</f>
        <v>0</v>
      </c>
      <c r="D170" s="11">
        <f>D127+D156+D169</f>
        <v>0</v>
      </c>
      <c r="E170" s="11">
        <f>E127+E156+E169</f>
        <v>0</v>
      </c>
      <c r="F170" s="11">
        <f>F127+F156+F169</f>
        <v>0</v>
      </c>
      <c r="G170" s="11">
        <f>G127+G156+G169</f>
        <v>0</v>
      </c>
    </row>
    <row r="171" spans="1:7" ht="15" customHeight="1">
      <c r="A171" s="109"/>
      <c r="B171" s="109"/>
      <c r="C171" s="91"/>
      <c r="D171" s="91"/>
      <c r="E171" s="91"/>
      <c r="F171" s="91"/>
      <c r="G171" s="91"/>
    </row>
    <row r="172" spans="1:7" ht="15" customHeight="1">
      <c r="A172" s="117"/>
      <c r="B172" s="117"/>
      <c r="C172" s="91"/>
      <c r="D172" s="91"/>
      <c r="E172" s="91"/>
      <c r="F172" s="91"/>
      <c r="G172" s="91"/>
    </row>
    <row r="173" spans="1:7" ht="15" customHeight="1">
      <c r="A173" s="118" t="s">
        <v>201</v>
      </c>
      <c r="B173" s="118"/>
      <c r="C173" s="89">
        <f>C1</f>
        <v>2007</v>
      </c>
      <c r="D173" s="89">
        <f>D1</f>
        <v>2008</v>
      </c>
      <c r="E173" s="89">
        <f>E1</f>
        <v>2009</v>
      </c>
      <c r="F173" s="89">
        <f>F1</f>
        <v>2010</v>
      </c>
      <c r="G173" s="89">
        <f>G1</f>
        <v>2011</v>
      </c>
    </row>
    <row r="174" spans="1:7" ht="15" customHeight="1">
      <c r="A174" s="119"/>
      <c r="B174" s="119"/>
      <c r="C174" s="120"/>
      <c r="D174" s="120"/>
      <c r="E174" s="120"/>
      <c r="F174" s="91"/>
      <c r="G174" s="91"/>
    </row>
    <row r="175" spans="1:7" ht="15" customHeight="1">
      <c r="A175" s="109" t="s">
        <v>202</v>
      </c>
      <c r="B175" s="109"/>
      <c r="C175" s="91"/>
      <c r="D175" s="91"/>
      <c r="E175" s="91"/>
      <c r="F175" s="91"/>
      <c r="G175" s="91"/>
    </row>
    <row r="176" spans="1:7" ht="15" customHeight="1">
      <c r="A176" s="98" t="s">
        <v>203</v>
      </c>
      <c r="B176" s="98"/>
      <c r="C176" s="3"/>
      <c r="D176" s="3"/>
      <c r="E176" s="3"/>
      <c r="F176" s="91"/>
      <c r="G176" s="91"/>
    </row>
    <row r="177" spans="1:7" ht="15" customHeight="1">
      <c r="A177" s="101" t="s">
        <v>28</v>
      </c>
      <c r="B177" s="101"/>
      <c r="C177" s="3">
        <f>'SP civilistico'!C42</f>
        <v>0</v>
      </c>
      <c r="D177" s="3">
        <f>'SP civilistico'!D42</f>
        <v>0</v>
      </c>
      <c r="E177" s="3">
        <f>'SP civilistico'!E42</f>
        <v>0</v>
      </c>
      <c r="F177" s="3">
        <f>'SP civilistico'!F42</f>
        <v>0</v>
      </c>
      <c r="G177" s="3">
        <f>'SP civilistico'!G42</f>
        <v>0</v>
      </c>
    </row>
    <row r="178" spans="1:7" ht="15" customHeight="1">
      <c r="A178" s="101" t="s">
        <v>31</v>
      </c>
      <c r="B178" s="101"/>
      <c r="C178" s="3">
        <f>'SP civilistico'!C47</f>
        <v>0</v>
      </c>
      <c r="D178" s="3">
        <f>'SP civilistico'!D47</f>
        <v>0</v>
      </c>
      <c r="E178" s="3">
        <f>'SP civilistico'!E47</f>
        <v>0</v>
      </c>
      <c r="F178" s="3">
        <f>'SP civilistico'!F47</f>
        <v>0</v>
      </c>
      <c r="G178" s="3">
        <f>'SP civilistico'!G47</f>
        <v>0</v>
      </c>
    </row>
    <row r="179" spans="1:7" ht="15" customHeight="1">
      <c r="A179" s="101" t="s">
        <v>32</v>
      </c>
      <c r="B179" s="101"/>
      <c r="C179" s="3">
        <f>'SP civilistico'!C52</f>
        <v>0</v>
      </c>
      <c r="D179" s="3">
        <f>'SP civilistico'!D52</f>
        <v>0</v>
      </c>
      <c r="E179" s="3">
        <f>'SP civilistico'!E52</f>
        <v>0</v>
      </c>
      <c r="F179" s="3">
        <f>'SP civilistico'!F52</f>
        <v>0</v>
      </c>
      <c r="G179" s="3">
        <f>'SP civilistico'!G52</f>
        <v>0</v>
      </c>
    </row>
    <row r="180" spans="1:7" ht="15" customHeight="1">
      <c r="A180" s="101" t="s">
        <v>33</v>
      </c>
      <c r="B180" s="101"/>
      <c r="C180" s="3">
        <f>'SP civilistico'!C57</f>
        <v>0</v>
      </c>
      <c r="D180" s="3">
        <f>'SP civilistico'!D57</f>
        <v>0</v>
      </c>
      <c r="E180" s="3">
        <f>'SP civilistico'!E57</f>
        <v>0</v>
      </c>
      <c r="F180" s="3">
        <f>'SP civilistico'!F57</f>
        <v>0</v>
      </c>
      <c r="G180" s="3">
        <f>'SP civilistico'!G57</f>
        <v>0</v>
      </c>
    </row>
    <row r="181" spans="1:7" ht="15" customHeight="1">
      <c r="A181" s="98" t="s">
        <v>204</v>
      </c>
      <c r="B181" s="98"/>
      <c r="C181" s="3"/>
      <c r="D181" s="3"/>
      <c r="E181" s="3"/>
      <c r="F181" s="3"/>
      <c r="G181" s="3"/>
    </row>
    <row r="182" spans="1:7" ht="15" customHeight="1">
      <c r="A182" s="101" t="s">
        <v>205</v>
      </c>
      <c r="B182" s="101"/>
      <c r="C182" s="3">
        <f>'SP civilistico'!C78</f>
        <v>0</v>
      </c>
      <c r="D182" s="3">
        <f>'SP civilistico'!D78</f>
        <v>0</v>
      </c>
      <c r="E182" s="3">
        <f>'SP civilistico'!E78</f>
        <v>0</v>
      </c>
      <c r="F182" s="3">
        <f>'SP civilistico'!F78</f>
        <v>0</v>
      </c>
      <c r="G182" s="3">
        <f>'SP civilistico'!G78</f>
        <v>0</v>
      </c>
    </row>
    <row r="183" spans="1:7" ht="15" customHeight="1">
      <c r="A183" s="101" t="s">
        <v>206</v>
      </c>
      <c r="B183" s="101"/>
      <c r="C183" s="3">
        <f>'SP civilistico'!C82</f>
        <v>0</v>
      </c>
      <c r="D183" s="3">
        <f>'SP civilistico'!D82</f>
        <v>0</v>
      </c>
      <c r="E183" s="3">
        <f>'SP civilistico'!E82</f>
        <v>0</v>
      </c>
      <c r="F183" s="3">
        <f>'SP civilistico'!F82</f>
        <v>0</v>
      </c>
      <c r="G183" s="3">
        <f>'SP civilistico'!G82</f>
        <v>0</v>
      </c>
    </row>
    <row r="184" spans="1:7" ht="15" customHeight="1">
      <c r="A184" s="101" t="s">
        <v>207</v>
      </c>
      <c r="B184" s="101"/>
      <c r="C184" s="3">
        <f>'SP civilistico'!C87</f>
        <v>0</v>
      </c>
      <c r="D184" s="3">
        <f>'SP civilistico'!D87</f>
        <v>0</v>
      </c>
      <c r="E184" s="3">
        <f>'SP civilistico'!E87</f>
        <v>0</v>
      </c>
      <c r="F184" s="3">
        <f>'SP civilistico'!F87</f>
        <v>0</v>
      </c>
      <c r="G184" s="3">
        <f>'SP civilistico'!G87</f>
        <v>0</v>
      </c>
    </row>
    <row r="185" spans="1:7" ht="15" customHeight="1">
      <c r="A185" s="101" t="s">
        <v>208</v>
      </c>
      <c r="B185" s="101"/>
      <c r="C185" s="3">
        <f>'SP civilistico'!C92</f>
        <v>0</v>
      </c>
      <c r="D185" s="3">
        <f>'SP civilistico'!D92</f>
        <v>0</v>
      </c>
      <c r="E185" s="3">
        <f>'SP civilistico'!E92</f>
        <v>0</v>
      </c>
      <c r="F185" s="3">
        <f>'SP civilistico'!F92</f>
        <v>0</v>
      </c>
      <c r="G185" s="3">
        <f>'SP civilistico'!G92</f>
        <v>0</v>
      </c>
    </row>
    <row r="186" spans="1:7" ht="15" customHeight="1">
      <c r="A186" s="101" t="s">
        <v>209</v>
      </c>
      <c r="B186" s="101"/>
      <c r="C186" s="3">
        <f>'SP civilistico'!C97</f>
        <v>0</v>
      </c>
      <c r="D186" s="3">
        <f>'SP civilistico'!D97</f>
        <v>0</v>
      </c>
      <c r="E186" s="3">
        <f>'SP civilistico'!E97</f>
        <v>0</v>
      </c>
      <c r="F186" s="3">
        <f>'SP civilistico'!F97</f>
        <v>0</v>
      </c>
      <c r="G186" s="3">
        <f>'SP civilistico'!G97</f>
        <v>0</v>
      </c>
    </row>
    <row r="187" spans="1:7" ht="15" customHeight="1">
      <c r="A187" s="99" t="s">
        <v>210</v>
      </c>
      <c r="B187" s="99"/>
      <c r="C187" s="3"/>
      <c r="D187" s="3"/>
      <c r="E187" s="3"/>
      <c r="F187" s="3"/>
      <c r="G187" s="3"/>
    </row>
    <row r="188" spans="1:7" ht="15" customHeight="1">
      <c r="A188" s="121" t="s">
        <v>211</v>
      </c>
      <c r="B188" s="121"/>
      <c r="C188" s="3">
        <f>'SP civilistico'!C102</f>
        <v>0</v>
      </c>
      <c r="D188" s="3">
        <f>'SP civilistico'!D102</f>
        <v>0</v>
      </c>
      <c r="E188" s="3">
        <f>'SP civilistico'!E102</f>
        <v>0</v>
      </c>
      <c r="F188" s="3">
        <f>'SP civilistico'!F102</f>
        <v>0</v>
      </c>
      <c r="G188" s="3">
        <f>'SP civilistico'!G102</f>
        <v>0</v>
      </c>
    </row>
    <row r="189" spans="1:7" ht="15" customHeight="1">
      <c r="A189" s="121" t="s">
        <v>212</v>
      </c>
      <c r="B189" s="121"/>
      <c r="C189" s="3">
        <f>'SP civilistico'!C105</f>
        <v>0</v>
      </c>
      <c r="D189" s="3">
        <f>'SP civilistico'!D105</f>
        <v>0</v>
      </c>
      <c r="E189" s="3">
        <f>'SP civilistico'!E105</f>
        <v>0</v>
      </c>
      <c r="F189" s="3">
        <f>'SP civilistico'!F105</f>
        <v>0</v>
      </c>
      <c r="G189" s="3">
        <f>'SP civilistico'!G105</f>
        <v>0</v>
      </c>
    </row>
    <row r="190" spans="1:7" ht="15" customHeight="1">
      <c r="A190" s="121" t="s">
        <v>213</v>
      </c>
      <c r="B190" s="121"/>
      <c r="C190" s="3">
        <f>'SP civilistico'!C108</f>
        <v>0</v>
      </c>
      <c r="D190" s="3">
        <f>'SP civilistico'!D108</f>
        <v>0</v>
      </c>
      <c r="E190" s="3">
        <f>'SP civilistico'!E108</f>
        <v>0</v>
      </c>
      <c r="F190" s="3">
        <f>'SP civilistico'!F108</f>
        <v>0</v>
      </c>
      <c r="G190" s="3">
        <f>'SP civilistico'!G108</f>
        <v>0</v>
      </c>
    </row>
    <row r="191" spans="1:7" ht="15" customHeight="1">
      <c r="A191" s="121" t="s">
        <v>214</v>
      </c>
      <c r="B191" s="121"/>
      <c r="C191" s="3">
        <f>'SP civilistico'!C111</f>
        <v>0</v>
      </c>
      <c r="D191" s="3">
        <f>'SP civilistico'!D111</f>
        <v>0</v>
      </c>
      <c r="E191" s="3">
        <f>'SP civilistico'!E111</f>
        <v>0</v>
      </c>
      <c r="F191" s="3">
        <f>'SP civilistico'!F111</f>
        <v>0</v>
      </c>
      <c r="G191" s="3">
        <f>'SP civilistico'!G111</f>
        <v>0</v>
      </c>
    </row>
    <row r="192" spans="1:7" ht="15" customHeight="1">
      <c r="A192" s="122" t="s">
        <v>215</v>
      </c>
      <c r="B192" s="122"/>
      <c r="C192" s="3">
        <f>'SP civilistico'!C114</f>
        <v>0</v>
      </c>
      <c r="D192" s="3">
        <f>'SP civilistico'!D114</f>
        <v>0</v>
      </c>
      <c r="E192" s="3">
        <f>'SP civilistico'!E114</f>
        <v>0</v>
      </c>
      <c r="F192" s="3">
        <f>'SP civilistico'!F114</f>
        <v>0</v>
      </c>
      <c r="G192" s="3">
        <f>'SP civilistico'!G114</f>
        <v>0</v>
      </c>
    </row>
    <row r="193" spans="1:7" ht="15" customHeight="1">
      <c r="A193" s="123" t="s">
        <v>216</v>
      </c>
      <c r="B193" s="123"/>
      <c r="C193" s="3">
        <f>'SP civilistico'!C117</f>
        <v>0</v>
      </c>
      <c r="D193" s="3">
        <f>'SP civilistico'!D117</f>
        <v>0</v>
      </c>
      <c r="E193" s="3">
        <f>'SP civilistico'!E117</f>
        <v>0</v>
      </c>
      <c r="F193" s="3">
        <f>'SP civilistico'!F117</f>
        <v>0</v>
      </c>
      <c r="G193" s="3">
        <f>'SP civilistico'!G117</f>
        <v>0</v>
      </c>
    </row>
    <row r="194" spans="1:7" ht="15" customHeight="1">
      <c r="A194" s="123" t="s">
        <v>159</v>
      </c>
      <c r="B194" s="123"/>
      <c r="C194" s="3">
        <f>'SP civilistico'!C75</f>
        <v>0</v>
      </c>
      <c r="D194" s="3">
        <f>'SP civilistico'!D75</f>
        <v>0</v>
      </c>
      <c r="E194" s="3">
        <f>'SP civilistico'!E75</f>
        <v>0</v>
      </c>
      <c r="F194" s="3">
        <f>'SP civilistico'!F75</f>
        <v>0</v>
      </c>
      <c r="G194" s="3">
        <f>'SP civilistico'!G75</f>
        <v>0</v>
      </c>
    </row>
    <row r="195" spans="1:7" ht="15" customHeight="1">
      <c r="A195" s="109" t="s">
        <v>217</v>
      </c>
      <c r="B195" s="109"/>
      <c r="C195" s="3">
        <f>'SP civilistico'!C127</f>
        <v>0</v>
      </c>
      <c r="D195" s="3">
        <f>'SP civilistico'!D127</f>
        <v>0</v>
      </c>
      <c r="E195" s="3">
        <f>'SP civilistico'!E127</f>
        <v>0</v>
      </c>
      <c r="F195" s="3">
        <f>'SP civilistico'!F127</f>
        <v>0</v>
      </c>
      <c r="G195" s="3">
        <f>'SP civilistico'!G127</f>
        <v>0</v>
      </c>
    </row>
    <row r="196" spans="1:7" ht="15" customHeight="1">
      <c r="A196" s="109" t="s">
        <v>218</v>
      </c>
      <c r="B196" s="109"/>
      <c r="C196" s="3">
        <f>SUM(C177:C195)</f>
        <v>0</v>
      </c>
      <c r="D196" s="3">
        <f>SUM(D177:D195)</f>
        <v>0</v>
      </c>
      <c r="E196" s="3">
        <f>SUM(E177:E195)</f>
        <v>0</v>
      </c>
      <c r="F196" s="3">
        <f>SUM(F177:F195)</f>
        <v>0</v>
      </c>
      <c r="G196" s="3">
        <f>SUM(G177:G195)</f>
        <v>0</v>
      </c>
    </row>
    <row r="197" spans="1:7" ht="15" customHeight="1">
      <c r="A197" s="119"/>
      <c r="B197" s="119"/>
      <c r="C197" s="3"/>
      <c r="D197" s="3"/>
      <c r="E197" s="3"/>
      <c r="F197" s="91"/>
      <c r="G197" s="91"/>
    </row>
    <row r="198" spans="1:7" ht="15" customHeight="1">
      <c r="A198" s="110" t="s">
        <v>219</v>
      </c>
      <c r="B198" s="110"/>
      <c r="C198" s="3"/>
      <c r="D198" s="3"/>
      <c r="E198" s="3"/>
      <c r="F198" s="91"/>
      <c r="G198" s="91"/>
    </row>
    <row r="199" spans="1:7" ht="15" customHeight="1">
      <c r="A199" s="98" t="s">
        <v>220</v>
      </c>
      <c r="B199" s="98"/>
      <c r="C199" s="3">
        <f>'SP civilistico'!C162</f>
        <v>0</v>
      </c>
      <c r="D199" s="3">
        <f>'SP civilistico'!D162</f>
        <v>0</v>
      </c>
      <c r="E199" s="3">
        <f>'SP civilistico'!E162</f>
        <v>0</v>
      </c>
      <c r="F199" s="3">
        <f>'SP civilistico'!F162</f>
        <v>0</v>
      </c>
      <c r="G199" s="3">
        <f>'SP civilistico'!G162</f>
        <v>0</v>
      </c>
    </row>
    <row r="200" spans="1:7" ht="15" customHeight="1">
      <c r="A200" s="98" t="s">
        <v>221</v>
      </c>
      <c r="B200" s="98"/>
      <c r="C200" s="3">
        <f>'SP civilistico'!C165</f>
        <v>0</v>
      </c>
      <c r="D200" s="3">
        <f>'SP civilistico'!D165</f>
        <v>0</v>
      </c>
      <c r="E200" s="3">
        <f>'SP civilistico'!E165</f>
        <v>0</v>
      </c>
      <c r="F200" s="3">
        <f>'SP civilistico'!F165</f>
        <v>0</v>
      </c>
      <c r="G200" s="3">
        <f>'SP civilistico'!G165</f>
        <v>0</v>
      </c>
    </row>
    <row r="201" spans="1:7" ht="15" customHeight="1">
      <c r="A201" s="98" t="s">
        <v>222</v>
      </c>
      <c r="B201" s="98"/>
      <c r="C201" s="3">
        <f>'SP civilistico'!C169</f>
        <v>0</v>
      </c>
      <c r="D201" s="3">
        <f>'SP civilistico'!D169</f>
        <v>0</v>
      </c>
      <c r="E201" s="3">
        <f>'SP civilistico'!E169</f>
        <v>0</v>
      </c>
      <c r="F201" s="3">
        <f>'SP civilistico'!F169</f>
        <v>0</v>
      </c>
      <c r="G201" s="3">
        <f>'SP civilistico'!G169</f>
        <v>0</v>
      </c>
    </row>
    <row r="202" spans="1:7" ht="15" customHeight="1">
      <c r="A202" s="98" t="s">
        <v>223</v>
      </c>
      <c r="B202" s="98"/>
      <c r="C202" s="3">
        <f>'SP civilistico'!C174</f>
        <v>0</v>
      </c>
      <c r="D202" s="3">
        <f>'SP civilistico'!D174</f>
        <v>0</v>
      </c>
      <c r="E202" s="3">
        <f>'SP civilistico'!E174</f>
        <v>0</v>
      </c>
      <c r="F202" s="3">
        <f>'SP civilistico'!F174</f>
        <v>0</v>
      </c>
      <c r="G202" s="3">
        <f>'SP civilistico'!G174</f>
        <v>0</v>
      </c>
    </row>
    <row r="203" spans="1:7" ht="15" customHeight="1">
      <c r="A203" s="98" t="s">
        <v>224</v>
      </c>
      <c r="B203" s="98"/>
      <c r="C203" s="3">
        <f>'SP civilistico'!C179</f>
        <v>0</v>
      </c>
      <c r="D203" s="3">
        <f>'SP civilistico'!D179</f>
        <v>0</v>
      </c>
      <c r="E203" s="3">
        <f>'SP civilistico'!E179</f>
        <v>0</v>
      </c>
      <c r="F203" s="3">
        <f>'SP civilistico'!F179</f>
        <v>0</v>
      </c>
      <c r="G203" s="3">
        <f>'SP civilistico'!G179</f>
        <v>0</v>
      </c>
    </row>
    <row r="204" spans="1:7" ht="15" customHeight="1">
      <c r="A204" s="98" t="s">
        <v>225</v>
      </c>
      <c r="B204" s="98"/>
      <c r="C204" s="3">
        <f>'SP civilistico'!C184</f>
        <v>0</v>
      </c>
      <c r="D204" s="3">
        <f>'SP civilistico'!D184</f>
        <v>0</v>
      </c>
      <c r="E204" s="3">
        <f>'SP civilistico'!E184</f>
        <v>0</v>
      </c>
      <c r="F204" s="3">
        <f>'SP civilistico'!F184</f>
        <v>0</v>
      </c>
      <c r="G204" s="3">
        <f>'SP civilistico'!G184</f>
        <v>0</v>
      </c>
    </row>
    <row r="205" spans="1:7" ht="15" customHeight="1">
      <c r="A205" s="98" t="s">
        <v>226</v>
      </c>
      <c r="B205" s="98"/>
      <c r="C205" s="3">
        <f>'SP civilistico'!C188</f>
        <v>0</v>
      </c>
      <c r="D205" s="3">
        <f>'SP civilistico'!D188</f>
        <v>0</v>
      </c>
      <c r="E205" s="3">
        <f>'SP civilistico'!E188</f>
        <v>0</v>
      </c>
      <c r="F205" s="3">
        <f>'SP civilistico'!F188</f>
        <v>0</v>
      </c>
      <c r="G205" s="3">
        <f>'SP civilistico'!G188</f>
        <v>0</v>
      </c>
    </row>
    <row r="206" spans="1:7" ht="15" customHeight="1">
      <c r="A206" s="98" t="s">
        <v>227</v>
      </c>
      <c r="B206" s="98"/>
      <c r="C206" s="3">
        <f>'SP civilistico'!C191</f>
        <v>0</v>
      </c>
      <c r="D206" s="3">
        <f>'SP civilistico'!D191</f>
        <v>0</v>
      </c>
      <c r="E206" s="3">
        <f>'SP civilistico'!E191</f>
        <v>0</v>
      </c>
      <c r="F206" s="3">
        <f>'SP civilistico'!F191</f>
        <v>0</v>
      </c>
      <c r="G206" s="3">
        <f>'SP civilistico'!G191</f>
        <v>0</v>
      </c>
    </row>
    <row r="207" spans="1:7" ht="15" customHeight="1">
      <c r="A207" s="106" t="s">
        <v>228</v>
      </c>
      <c r="B207" s="106"/>
      <c r="C207" s="3">
        <f>'SP civilistico'!C195</f>
        <v>0</v>
      </c>
      <c r="D207" s="3">
        <f>'SP civilistico'!D195</f>
        <v>0</v>
      </c>
      <c r="E207" s="3">
        <f>'SP civilistico'!E195</f>
        <v>0</v>
      </c>
      <c r="F207" s="3">
        <f>'SP civilistico'!F195</f>
        <v>0</v>
      </c>
      <c r="G207" s="3">
        <f>'SP civilistico'!G195</f>
        <v>0</v>
      </c>
    </row>
    <row r="208" spans="1:7" ht="15" customHeight="1">
      <c r="A208" s="109" t="s">
        <v>229</v>
      </c>
      <c r="B208" s="109"/>
      <c r="C208" s="3">
        <f>'SP civilistico'!C199</f>
        <v>0</v>
      </c>
      <c r="D208" s="3">
        <f>'SP civilistico'!D199</f>
        <v>0</v>
      </c>
      <c r="E208" s="3">
        <f>'SP civilistico'!E199</f>
        <v>0</v>
      </c>
      <c r="F208" s="3">
        <f>'SP civilistico'!F199</f>
        <v>0</v>
      </c>
      <c r="G208" s="3">
        <f>'SP civilistico'!G199</f>
        <v>0</v>
      </c>
    </row>
    <row r="209" spans="1:7" ht="15" customHeight="1">
      <c r="A209" s="109" t="s">
        <v>230</v>
      </c>
      <c r="B209" s="109"/>
      <c r="C209" s="3">
        <f>SUM(C199:C208)</f>
        <v>0</v>
      </c>
      <c r="D209" s="3">
        <f>SUM(D199:D208)</f>
        <v>0</v>
      </c>
      <c r="E209" s="3">
        <f>SUM(E199:E208)</f>
        <v>0</v>
      </c>
      <c r="F209" s="3">
        <f>SUM(F199:F208)</f>
        <v>0</v>
      </c>
      <c r="G209" s="3">
        <f>SUM(G199:G208)</f>
        <v>0</v>
      </c>
    </row>
    <row r="210" spans="1:7" ht="15" customHeight="1">
      <c r="A210" s="116"/>
      <c r="B210" s="116"/>
      <c r="C210" s="3"/>
      <c r="D210" s="3"/>
      <c r="E210" s="3"/>
      <c r="F210" s="3"/>
      <c r="G210" s="3"/>
    </row>
    <row r="211" spans="1:7" ht="15" customHeight="1">
      <c r="A211" s="116" t="s">
        <v>231</v>
      </c>
      <c r="B211" s="116"/>
      <c r="C211" s="11">
        <f>C196-C209</f>
        <v>0</v>
      </c>
      <c r="D211" s="11">
        <f>D196-D209</f>
        <v>0</v>
      </c>
      <c r="E211" s="11">
        <f>E196-E209</f>
        <v>0</v>
      </c>
      <c r="F211" s="11">
        <f>F196-F209</f>
        <v>0</v>
      </c>
      <c r="G211" s="11">
        <f>G196-G209</f>
        <v>0</v>
      </c>
    </row>
    <row r="212" spans="1:7" ht="15" customHeight="1">
      <c r="A212" s="119"/>
      <c r="B212" s="119"/>
      <c r="C212" s="3"/>
      <c r="D212" s="3"/>
      <c r="E212" s="3"/>
      <c r="F212" s="91"/>
      <c r="G212" s="91"/>
    </row>
    <row r="213" spans="1:7" ht="15" customHeight="1">
      <c r="A213" s="123" t="s">
        <v>232</v>
      </c>
      <c r="B213" s="123"/>
      <c r="C213" s="3">
        <f>'SP civilistico'!C17</f>
        <v>0</v>
      </c>
      <c r="D213" s="3">
        <f>'SP civilistico'!D17</f>
        <v>0</v>
      </c>
      <c r="E213" s="3">
        <f>'SP civilistico'!E17</f>
        <v>0</v>
      </c>
      <c r="F213" s="3">
        <f>'SP civilistico'!F17</f>
        <v>0</v>
      </c>
      <c r="G213" s="3">
        <f>'SP civilistico'!G17</f>
        <v>0</v>
      </c>
    </row>
    <row r="214" spans="1:7" ht="15" customHeight="1">
      <c r="A214" s="124" t="s">
        <v>233</v>
      </c>
      <c r="B214" s="124"/>
      <c r="C214" s="3">
        <f>'SP civilistico'!C24</f>
        <v>0</v>
      </c>
      <c r="D214" s="3">
        <f>'SP civilistico'!D24</f>
        <v>0</v>
      </c>
      <c r="E214" s="3">
        <f>'SP civilistico'!E24</f>
        <v>0</v>
      </c>
      <c r="F214" s="3">
        <f>'SP civilistico'!F24</f>
        <v>0</v>
      </c>
      <c r="G214" s="3">
        <f>'SP civilistico'!G24</f>
        <v>0</v>
      </c>
    </row>
    <row r="215" spans="1:7" ht="15" customHeight="1">
      <c r="A215" s="110" t="s">
        <v>234</v>
      </c>
      <c r="B215" s="110"/>
      <c r="C215" s="3"/>
      <c r="D215" s="3"/>
      <c r="E215" s="3"/>
      <c r="F215" s="3"/>
      <c r="G215" s="3"/>
    </row>
    <row r="216" spans="1:7" ht="15" customHeight="1">
      <c r="A216" s="98" t="s">
        <v>23</v>
      </c>
      <c r="B216" s="98"/>
      <c r="C216" s="3">
        <f>'SP civilistico'!C27</f>
        <v>0</v>
      </c>
      <c r="D216" s="3">
        <f>'SP civilistico'!D27</f>
        <v>0</v>
      </c>
      <c r="E216" s="3">
        <f>'SP civilistico'!E27</f>
        <v>0</v>
      </c>
      <c r="F216" s="3">
        <f>'SP civilistico'!F27</f>
        <v>0</v>
      </c>
      <c r="G216" s="3">
        <f>'SP civilistico'!G27</f>
        <v>0</v>
      </c>
    </row>
    <row r="217" spans="1:7" ht="15" customHeight="1">
      <c r="A217" s="98" t="s">
        <v>24</v>
      </c>
      <c r="B217" s="98"/>
      <c r="C217" s="3">
        <f>'SP civilistico'!C30</f>
        <v>0</v>
      </c>
      <c r="D217" s="3">
        <f>'SP civilistico'!D30</f>
        <v>0</v>
      </c>
      <c r="E217" s="3">
        <f>'SP civilistico'!E30</f>
        <v>0</v>
      </c>
      <c r="F217" s="3">
        <f>'SP civilistico'!F30</f>
        <v>0</v>
      </c>
      <c r="G217" s="3">
        <f>'SP civilistico'!G30</f>
        <v>0</v>
      </c>
    </row>
    <row r="218" spans="1:7" ht="15" customHeight="1">
      <c r="A218" s="98" t="s">
        <v>25</v>
      </c>
      <c r="B218" s="98"/>
      <c r="C218" s="3">
        <f>'SP civilistico'!C33</f>
        <v>0</v>
      </c>
      <c r="D218" s="3">
        <f>'SP civilistico'!D33</f>
        <v>0</v>
      </c>
      <c r="E218" s="3">
        <f>'SP civilistico'!E33</f>
        <v>0</v>
      </c>
      <c r="F218" s="3">
        <f>'SP civilistico'!F33</f>
        <v>0</v>
      </c>
      <c r="G218" s="3">
        <f>'SP civilistico'!G33</f>
        <v>0</v>
      </c>
    </row>
    <row r="219" spans="1:7" ht="15" customHeight="1">
      <c r="A219" s="106" t="s">
        <v>26</v>
      </c>
      <c r="B219" s="106"/>
      <c r="C219" s="3">
        <f>'SP civilistico'!C36</f>
        <v>0</v>
      </c>
      <c r="D219" s="3">
        <f>'SP civilistico'!D36</f>
        <v>0</v>
      </c>
      <c r="E219" s="3">
        <f>'SP civilistico'!E36</f>
        <v>0</v>
      </c>
      <c r="F219" s="3">
        <f>'SP civilistico'!F36</f>
        <v>0</v>
      </c>
      <c r="G219" s="3">
        <f>'SP civilistico'!G36</f>
        <v>0</v>
      </c>
    </row>
    <row r="220" spans="1:7" ht="15" customHeight="1">
      <c r="A220" s="110" t="s">
        <v>235</v>
      </c>
      <c r="B220" s="110"/>
      <c r="C220" s="3"/>
      <c r="D220" s="3"/>
      <c r="E220" s="3"/>
      <c r="F220" s="3"/>
      <c r="G220" s="3"/>
    </row>
    <row r="221" spans="1:7" ht="15" customHeight="1">
      <c r="A221" s="98" t="s">
        <v>28</v>
      </c>
      <c r="B221" s="98"/>
      <c r="C221" s="3">
        <f>'SP civilistico'!C44</f>
        <v>0</v>
      </c>
      <c r="D221" s="3">
        <f>'SP civilistico'!D44</f>
        <v>0</v>
      </c>
      <c r="E221" s="3">
        <f>'SP civilistico'!E44</f>
        <v>0</v>
      </c>
      <c r="F221" s="3">
        <f>'SP civilistico'!F44</f>
        <v>0</v>
      </c>
      <c r="G221" s="3">
        <f>'SP civilistico'!G44</f>
        <v>0</v>
      </c>
    </row>
    <row r="222" spans="1:7" ht="15" customHeight="1">
      <c r="A222" s="98" t="s">
        <v>31</v>
      </c>
      <c r="B222" s="98"/>
      <c r="C222" s="3">
        <f>'SP civilistico'!C49</f>
        <v>0</v>
      </c>
      <c r="D222" s="3">
        <f>'SP civilistico'!D49</f>
        <v>0</v>
      </c>
      <c r="E222" s="3">
        <f>'SP civilistico'!E49</f>
        <v>0</v>
      </c>
      <c r="F222" s="3">
        <f>'SP civilistico'!F49</f>
        <v>0</v>
      </c>
      <c r="G222" s="3">
        <f>'SP civilistico'!G49</f>
        <v>0</v>
      </c>
    </row>
    <row r="223" spans="1:7" ht="15" customHeight="1">
      <c r="A223" s="98" t="s">
        <v>32</v>
      </c>
      <c r="B223" s="98"/>
      <c r="C223" s="3">
        <f>'SP civilistico'!C54</f>
        <v>0</v>
      </c>
      <c r="D223" s="3">
        <f>'SP civilistico'!D54</f>
        <v>0</v>
      </c>
      <c r="E223" s="3">
        <f>'SP civilistico'!E54</f>
        <v>0</v>
      </c>
      <c r="F223" s="3">
        <f>'SP civilistico'!F54</f>
        <v>0</v>
      </c>
      <c r="G223" s="3">
        <f>'SP civilistico'!G54</f>
        <v>0</v>
      </c>
    </row>
    <row r="224" spans="1:7" ht="15" customHeight="1">
      <c r="A224" s="98" t="s">
        <v>33</v>
      </c>
      <c r="B224" s="98"/>
      <c r="C224" s="3">
        <f>'SP civilistico'!C59</f>
        <v>0</v>
      </c>
      <c r="D224" s="3">
        <f>'SP civilistico'!D59</f>
        <v>0</v>
      </c>
      <c r="E224" s="3">
        <f>'SP civilistico'!E59</f>
        <v>0</v>
      </c>
      <c r="F224" s="3">
        <f>'SP civilistico'!F59</f>
        <v>0</v>
      </c>
      <c r="G224" s="3">
        <f>'SP civilistico'!G59</f>
        <v>0</v>
      </c>
    </row>
    <row r="225" spans="1:7" ht="15" customHeight="1">
      <c r="A225" s="110" t="s">
        <v>216</v>
      </c>
      <c r="B225" s="110"/>
      <c r="C225" s="3">
        <f>'SP civilistico'!C60</f>
        <v>0</v>
      </c>
      <c r="D225" s="3">
        <f>'SP civilistico'!D60</f>
        <v>0</v>
      </c>
      <c r="E225" s="3">
        <f>'SP civilistico'!E60</f>
        <v>0</v>
      </c>
      <c r="F225" s="3">
        <f>'SP civilistico'!F60</f>
        <v>0</v>
      </c>
      <c r="G225" s="3">
        <f>'SP civilistico'!G60</f>
        <v>0</v>
      </c>
    </row>
    <row r="226" spans="1:7" ht="15" customHeight="1">
      <c r="A226" s="123" t="s">
        <v>215</v>
      </c>
      <c r="B226" s="123"/>
      <c r="C226" s="3">
        <f>'SP civilistico'!C63</f>
        <v>0</v>
      </c>
      <c r="D226" s="3">
        <f>'SP civilistico'!D63</f>
        <v>0</v>
      </c>
      <c r="E226" s="3">
        <f>'SP civilistico'!E63</f>
        <v>0</v>
      </c>
      <c r="F226" s="3">
        <f>'SP civilistico'!F63</f>
        <v>0</v>
      </c>
      <c r="G226" s="3">
        <f>'SP civilistico'!G63</f>
        <v>0</v>
      </c>
    </row>
    <row r="227" spans="1:7" ht="15" customHeight="1">
      <c r="A227" s="110" t="s">
        <v>236</v>
      </c>
      <c r="B227" s="110"/>
      <c r="C227" s="3"/>
      <c r="D227" s="3"/>
      <c r="E227" s="3"/>
      <c r="F227" s="3"/>
      <c r="G227" s="3"/>
    </row>
    <row r="228" spans="1:7" ht="15" customHeight="1">
      <c r="A228" s="98" t="s">
        <v>205</v>
      </c>
      <c r="B228" s="98"/>
      <c r="C228" s="3">
        <f>'SP civilistico'!C79</f>
        <v>0</v>
      </c>
      <c r="D228" s="3">
        <f>'SP civilistico'!D79</f>
        <v>0</v>
      </c>
      <c r="E228" s="3">
        <f>'SP civilistico'!E79</f>
        <v>0</v>
      </c>
      <c r="F228" s="3">
        <f>'SP civilistico'!F79</f>
        <v>0</v>
      </c>
      <c r="G228" s="3">
        <f>'SP civilistico'!G79</f>
        <v>0</v>
      </c>
    </row>
    <row r="229" spans="1:7" ht="15" customHeight="1">
      <c r="A229" s="98" t="s">
        <v>206</v>
      </c>
      <c r="B229" s="98"/>
      <c r="C229" s="3">
        <f>'SP civilistico'!C84</f>
        <v>0</v>
      </c>
      <c r="D229" s="3">
        <f>'SP civilistico'!D84</f>
        <v>0</v>
      </c>
      <c r="E229" s="3">
        <f>'SP civilistico'!E84</f>
        <v>0</v>
      </c>
      <c r="F229" s="3">
        <f>'SP civilistico'!F84</f>
        <v>0</v>
      </c>
      <c r="G229" s="3">
        <f>'SP civilistico'!G84</f>
        <v>0</v>
      </c>
    </row>
    <row r="230" spans="1:7" ht="15" customHeight="1">
      <c r="A230" s="98" t="s">
        <v>207</v>
      </c>
      <c r="B230" s="98"/>
      <c r="C230" s="3">
        <f>'SP civilistico'!C89</f>
        <v>0</v>
      </c>
      <c r="D230" s="3">
        <f>'SP civilistico'!D89</f>
        <v>0</v>
      </c>
      <c r="E230" s="3">
        <f>'SP civilistico'!E89</f>
        <v>0</v>
      </c>
      <c r="F230" s="3">
        <f>'SP civilistico'!F89</f>
        <v>0</v>
      </c>
      <c r="G230" s="3">
        <f>'SP civilistico'!G89</f>
        <v>0</v>
      </c>
    </row>
    <row r="231" spans="1:7" ht="15" customHeight="1">
      <c r="A231" s="98" t="s">
        <v>208</v>
      </c>
      <c r="B231" s="98"/>
      <c r="C231" s="3">
        <f>'SP civilistico'!C94</f>
        <v>0</v>
      </c>
      <c r="D231" s="3">
        <f>'SP civilistico'!D94</f>
        <v>0</v>
      </c>
      <c r="E231" s="3">
        <f>'SP civilistico'!E94</f>
        <v>0</v>
      </c>
      <c r="F231" s="3">
        <f>'SP civilistico'!F94</f>
        <v>0</v>
      </c>
      <c r="G231" s="3">
        <f>'SP civilistico'!G94</f>
        <v>0</v>
      </c>
    </row>
    <row r="232" spans="1:7" ht="15" customHeight="1">
      <c r="A232" s="98" t="s">
        <v>209</v>
      </c>
      <c r="B232" s="98"/>
      <c r="C232" s="3">
        <f>'SP civilistico'!C99</f>
        <v>0</v>
      </c>
      <c r="D232" s="3">
        <f>'SP civilistico'!D99</f>
        <v>0</v>
      </c>
      <c r="E232" s="3">
        <f>'SP civilistico'!E99</f>
        <v>0</v>
      </c>
      <c r="F232" s="3">
        <f>'SP civilistico'!F99</f>
        <v>0</v>
      </c>
      <c r="G232" s="3">
        <f>'SP civilistico'!G99</f>
        <v>0</v>
      </c>
    </row>
    <row r="233" spans="1:7" ht="15" customHeight="1">
      <c r="A233" s="109" t="s">
        <v>237</v>
      </c>
      <c r="B233" s="109"/>
      <c r="C233" s="3">
        <f>SUM(C213:C232)</f>
        <v>0</v>
      </c>
      <c r="D233" s="3">
        <f>SUM(D213:D232)</f>
        <v>0</v>
      </c>
      <c r="E233" s="3">
        <f>SUM(E213:E232)</f>
        <v>0</v>
      </c>
      <c r="F233" s="3">
        <f>SUM(F213:F232)</f>
        <v>0</v>
      </c>
      <c r="G233" s="3">
        <f>SUM(G213:G232)</f>
        <v>0</v>
      </c>
    </row>
    <row r="234" spans="1:7" ht="15" customHeight="1">
      <c r="A234" s="119"/>
      <c r="B234" s="119"/>
      <c r="C234" s="3"/>
      <c r="D234" s="3"/>
      <c r="E234" s="3"/>
      <c r="F234" s="91"/>
      <c r="G234" s="91"/>
    </row>
    <row r="235" spans="1:7" ht="15" customHeight="1">
      <c r="A235" s="110" t="s">
        <v>238</v>
      </c>
      <c r="B235" s="110"/>
      <c r="C235" s="3"/>
      <c r="D235" s="3"/>
      <c r="E235" s="3"/>
      <c r="F235" s="91"/>
      <c r="G235" s="91"/>
    </row>
    <row r="236" spans="1:7" ht="15" customHeight="1">
      <c r="A236" s="98" t="s">
        <v>220</v>
      </c>
      <c r="B236" s="98"/>
      <c r="C236" s="3">
        <f>'SP civilistico'!C163</f>
        <v>0</v>
      </c>
      <c r="D236" s="3">
        <f>'SP civilistico'!D163</f>
        <v>0</v>
      </c>
      <c r="E236" s="3">
        <f>'SP civilistico'!E163</f>
        <v>0</v>
      </c>
      <c r="F236" s="3">
        <f>'SP civilistico'!F163</f>
        <v>0</v>
      </c>
      <c r="G236" s="3">
        <f>'SP civilistico'!G163</f>
        <v>0</v>
      </c>
    </row>
    <row r="237" spans="1:7" ht="15" customHeight="1">
      <c r="A237" s="99" t="s">
        <v>221</v>
      </c>
      <c r="B237" s="99"/>
      <c r="C237" s="3">
        <f>'SP civilistico'!C166</f>
        <v>0</v>
      </c>
      <c r="D237" s="3">
        <f>'SP civilistico'!D166</f>
        <v>0</v>
      </c>
      <c r="E237" s="3">
        <f>'SP civilistico'!E166</f>
        <v>0</v>
      </c>
      <c r="F237" s="3">
        <f>'SP civilistico'!F166</f>
        <v>0</v>
      </c>
      <c r="G237" s="3">
        <f>'SP civilistico'!G166</f>
        <v>0</v>
      </c>
    </row>
    <row r="238" spans="1:7" ht="15" customHeight="1">
      <c r="A238" s="98" t="s">
        <v>222</v>
      </c>
      <c r="B238" s="98"/>
      <c r="C238" s="3">
        <f>'SP civilistico'!C171</f>
        <v>0</v>
      </c>
      <c r="D238" s="3">
        <f>'SP civilistico'!D171</f>
        <v>0</v>
      </c>
      <c r="E238" s="3">
        <f>'SP civilistico'!E171</f>
        <v>0</v>
      </c>
      <c r="F238" s="3">
        <f>'SP civilistico'!F171</f>
        <v>0</v>
      </c>
      <c r="G238" s="3">
        <f>'SP civilistico'!G171</f>
        <v>0</v>
      </c>
    </row>
    <row r="239" spans="1:7" ht="15" customHeight="1">
      <c r="A239" s="98" t="s">
        <v>223</v>
      </c>
      <c r="B239" s="98"/>
      <c r="C239" s="3">
        <f>'SP civilistico'!C176</f>
        <v>0</v>
      </c>
      <c r="D239" s="3">
        <f>'SP civilistico'!D176</f>
        <v>0</v>
      </c>
      <c r="E239" s="3">
        <f>'SP civilistico'!E176</f>
        <v>0</v>
      </c>
      <c r="F239" s="3">
        <f>'SP civilistico'!F176</f>
        <v>0</v>
      </c>
      <c r="G239" s="3">
        <f>'SP civilistico'!G176</f>
        <v>0</v>
      </c>
    </row>
    <row r="240" spans="1:7" ht="15" customHeight="1">
      <c r="A240" s="98" t="s">
        <v>224</v>
      </c>
      <c r="B240" s="98"/>
      <c r="C240" s="3">
        <f>'SP civilistico'!C181</f>
        <v>0</v>
      </c>
      <c r="D240" s="3">
        <f>'SP civilistico'!D181</f>
        <v>0</v>
      </c>
      <c r="E240" s="3">
        <f>'SP civilistico'!E181</f>
        <v>0</v>
      </c>
      <c r="F240" s="3">
        <f>'SP civilistico'!F181</f>
        <v>0</v>
      </c>
      <c r="G240" s="3">
        <f>'SP civilistico'!G181</f>
        <v>0</v>
      </c>
    </row>
    <row r="241" spans="1:7" ht="15" customHeight="1">
      <c r="A241" s="98" t="s">
        <v>225</v>
      </c>
      <c r="B241" s="98"/>
      <c r="C241" s="3">
        <f>'SP civilistico'!C186</f>
        <v>0</v>
      </c>
      <c r="D241" s="3">
        <f>'SP civilistico'!D186</f>
        <v>0</v>
      </c>
      <c r="E241" s="3">
        <f>'SP civilistico'!E186</f>
        <v>0</v>
      </c>
      <c r="F241" s="3">
        <f>'SP civilistico'!F186</f>
        <v>0</v>
      </c>
      <c r="G241" s="3">
        <f>'SP civilistico'!G186</f>
        <v>0</v>
      </c>
    </row>
    <row r="242" spans="1:7" ht="15" customHeight="1">
      <c r="A242" s="98" t="s">
        <v>226</v>
      </c>
      <c r="B242" s="98"/>
      <c r="C242" s="3">
        <f>'SP civilistico'!C189</f>
        <v>0</v>
      </c>
      <c r="D242" s="3">
        <f>'SP civilistico'!D189</f>
        <v>0</v>
      </c>
      <c r="E242" s="3">
        <f>'SP civilistico'!E189</f>
        <v>0</v>
      </c>
      <c r="F242" s="3">
        <f>'SP civilistico'!F189</f>
        <v>0</v>
      </c>
      <c r="G242" s="3">
        <f>'SP civilistico'!G189</f>
        <v>0</v>
      </c>
    </row>
    <row r="243" spans="1:7" ht="15" customHeight="1">
      <c r="A243" s="98" t="s">
        <v>227</v>
      </c>
      <c r="B243" s="98"/>
      <c r="C243" s="3">
        <f>'SP civilistico'!C192</f>
        <v>0</v>
      </c>
      <c r="D243" s="3">
        <f>'SP civilistico'!D192</f>
        <v>0</v>
      </c>
      <c r="E243" s="3">
        <f>'SP civilistico'!E192</f>
        <v>0</v>
      </c>
      <c r="F243" s="3">
        <f>'SP civilistico'!F192</f>
        <v>0</v>
      </c>
      <c r="G243" s="3">
        <f>'SP civilistico'!G192</f>
        <v>0</v>
      </c>
    </row>
    <row r="244" spans="1:7" ht="15" customHeight="1">
      <c r="A244" s="106" t="s">
        <v>228</v>
      </c>
      <c r="B244" s="106"/>
      <c r="C244" s="3">
        <f>'SP civilistico'!C197</f>
        <v>0</v>
      </c>
      <c r="D244" s="3">
        <f>'SP civilistico'!D197</f>
        <v>0</v>
      </c>
      <c r="E244" s="3">
        <f>'SP civilistico'!E197</f>
        <v>0</v>
      </c>
      <c r="F244" s="3">
        <f>'SP civilistico'!F197</f>
        <v>0</v>
      </c>
      <c r="G244" s="3">
        <f>'SP civilistico'!G197</f>
        <v>0</v>
      </c>
    </row>
    <row r="245" spans="1:7" ht="15" customHeight="1">
      <c r="A245" s="125" t="s">
        <v>196</v>
      </c>
      <c r="B245" s="125"/>
      <c r="C245" s="3"/>
      <c r="D245" s="3"/>
      <c r="E245" s="3"/>
      <c r="F245" s="3"/>
      <c r="G245" s="3"/>
    </row>
    <row r="246" spans="1:7" ht="15" customHeight="1">
      <c r="A246" s="92" t="s">
        <v>76</v>
      </c>
      <c r="B246" s="92"/>
      <c r="C246" s="3">
        <f>'SP civilistico'!C143</f>
        <v>0</v>
      </c>
      <c r="D246" s="3">
        <f>'SP civilistico'!D143</f>
        <v>0</v>
      </c>
      <c r="E246" s="3">
        <f>'SP civilistico'!E143</f>
        <v>0</v>
      </c>
      <c r="F246" s="3">
        <f>'SP civilistico'!F143</f>
        <v>0</v>
      </c>
      <c r="G246" s="3">
        <f>'SP civilistico'!G143</f>
        <v>0</v>
      </c>
    </row>
    <row r="247" spans="1:7" ht="15" customHeight="1">
      <c r="A247" s="92" t="s">
        <v>77</v>
      </c>
      <c r="B247" s="92"/>
      <c r="C247" s="3">
        <f>'SP civilistico'!C144</f>
        <v>0</v>
      </c>
      <c r="D247" s="3">
        <f>'SP civilistico'!D144</f>
        <v>0</v>
      </c>
      <c r="E247" s="3">
        <f>'SP civilistico'!E144</f>
        <v>0</v>
      </c>
      <c r="F247" s="3">
        <f>'SP civilistico'!F144</f>
        <v>0</v>
      </c>
      <c r="G247" s="3">
        <f>'SP civilistico'!G144</f>
        <v>0</v>
      </c>
    </row>
    <row r="248" spans="1:7" ht="15" customHeight="1">
      <c r="A248" s="92" t="s">
        <v>78</v>
      </c>
      <c r="B248" s="92"/>
      <c r="C248" s="3">
        <f>'SP civilistico'!C145</f>
        <v>0</v>
      </c>
      <c r="D248" s="3">
        <f>'SP civilistico'!D145</f>
        <v>0</v>
      </c>
      <c r="E248" s="3">
        <f>'SP civilistico'!E145</f>
        <v>0</v>
      </c>
      <c r="F248" s="3">
        <f>'SP civilistico'!F145</f>
        <v>0</v>
      </c>
      <c r="G248" s="3">
        <f>'SP civilistico'!G145</f>
        <v>0</v>
      </c>
    </row>
    <row r="249" spans="1:7" ht="15" customHeight="1">
      <c r="A249" s="98" t="s">
        <v>239</v>
      </c>
      <c r="B249" s="98"/>
      <c r="C249" s="3">
        <f>'SP civilistico'!C147</f>
        <v>0</v>
      </c>
      <c r="D249" s="3">
        <f>'SP civilistico'!D147</f>
        <v>0</v>
      </c>
      <c r="E249" s="3">
        <f>'SP civilistico'!E147</f>
        <v>0</v>
      </c>
      <c r="F249" s="3">
        <f>'SP civilistico'!F147</f>
        <v>0</v>
      </c>
      <c r="G249" s="3">
        <f>'SP civilistico'!G147</f>
        <v>0</v>
      </c>
    </row>
    <row r="250" spans="1:7" ht="15" customHeight="1">
      <c r="A250" s="109" t="s">
        <v>240</v>
      </c>
      <c r="B250" s="109"/>
      <c r="C250" s="3">
        <f>SUM(C236:C249)</f>
        <v>0</v>
      </c>
      <c r="D250" s="3">
        <f>SUM(D236:D249)</f>
        <v>0</v>
      </c>
      <c r="E250" s="3">
        <f>SUM(E236:E249)</f>
        <v>0</v>
      </c>
      <c r="F250" s="3">
        <f>SUM(F236:F249)</f>
        <v>0</v>
      </c>
      <c r="G250" s="3">
        <f>SUM(G236:G249)</f>
        <v>0</v>
      </c>
    </row>
    <row r="251" spans="1:7" ht="15" customHeight="1">
      <c r="A251" s="116"/>
      <c r="B251" s="116"/>
      <c r="C251" s="3"/>
      <c r="D251" s="3"/>
      <c r="E251" s="3"/>
      <c r="F251" s="91"/>
      <c r="G251" s="91"/>
    </row>
    <row r="252" spans="1:7" ht="15" customHeight="1">
      <c r="A252" s="109" t="s">
        <v>241</v>
      </c>
      <c r="B252" s="109"/>
      <c r="C252" s="3">
        <f>C233-C250</f>
        <v>0</v>
      </c>
      <c r="D252" s="3">
        <f>D233-D250</f>
        <v>0</v>
      </c>
      <c r="E252" s="3">
        <f>E233-E250</f>
        <v>0</v>
      </c>
      <c r="F252" s="3">
        <f>F233-F250</f>
        <v>0</v>
      </c>
      <c r="G252" s="3">
        <f>G233-G250</f>
        <v>0</v>
      </c>
    </row>
    <row r="253" spans="1:7" ht="15" customHeight="1">
      <c r="A253" s="109"/>
      <c r="B253" s="109"/>
      <c r="C253" s="11"/>
      <c r="D253" s="3"/>
      <c r="E253" s="3"/>
      <c r="F253" s="91"/>
      <c r="G253" s="91"/>
    </row>
    <row r="254" spans="1:7" ht="15" customHeight="1">
      <c r="A254" s="116" t="s">
        <v>242</v>
      </c>
      <c r="B254" s="116"/>
      <c r="C254" s="11">
        <f>C211+C252</f>
        <v>0</v>
      </c>
      <c r="D254" s="11">
        <f>D211+D252</f>
        <v>0</v>
      </c>
      <c r="E254" s="11">
        <f>E211+E252</f>
        <v>0</v>
      </c>
      <c r="F254" s="11">
        <f>F211+F252</f>
        <v>0</v>
      </c>
      <c r="G254" s="11">
        <f>G211+G252</f>
        <v>0</v>
      </c>
    </row>
    <row r="255" spans="1:7" ht="15" customHeight="1">
      <c r="A255" s="109"/>
      <c r="B255" s="109"/>
      <c r="C255" s="3"/>
      <c r="D255" s="3"/>
      <c r="E255" s="3"/>
      <c r="F255" s="91"/>
      <c r="G255" s="91"/>
    </row>
    <row r="256" spans="1:7" ht="15" customHeight="1">
      <c r="A256" s="99" t="s">
        <v>243</v>
      </c>
      <c r="B256" s="99"/>
      <c r="C256" s="3"/>
      <c r="D256" s="3"/>
      <c r="E256" s="3"/>
      <c r="F256" s="91"/>
      <c r="G256" s="91"/>
    </row>
    <row r="257" spans="1:7" ht="15" customHeight="1">
      <c r="A257" s="99" t="s">
        <v>244</v>
      </c>
      <c r="B257" s="99"/>
      <c r="C257" s="3">
        <f>'SP civilistico'!C156</f>
        <v>0</v>
      </c>
      <c r="D257" s="3">
        <f>'SP civilistico'!D156</f>
        <v>0</v>
      </c>
      <c r="E257" s="3">
        <f>'SP civilistico'!E156</f>
        <v>0</v>
      </c>
      <c r="F257" s="3">
        <f>'SP civilistico'!F156</f>
        <v>0</v>
      </c>
      <c r="G257" s="3">
        <f>'SP civilistico'!G156</f>
        <v>0</v>
      </c>
    </row>
    <row r="258" spans="1:7" ht="15" customHeight="1">
      <c r="A258" s="99" t="s">
        <v>245</v>
      </c>
      <c r="B258" s="99"/>
      <c r="C258" s="3">
        <f>'SP civilistico'!C159</f>
        <v>0</v>
      </c>
      <c r="D258" s="3">
        <f>'SP civilistico'!D159</f>
        <v>0</v>
      </c>
      <c r="E258" s="3">
        <f>'SP civilistico'!E159</f>
        <v>0</v>
      </c>
      <c r="F258" s="3">
        <f>'SP civilistico'!F159</f>
        <v>0</v>
      </c>
      <c r="G258" s="3">
        <f>'SP civilistico'!G159</f>
        <v>0</v>
      </c>
    </row>
    <row r="259" spans="1:7" ht="15" customHeight="1">
      <c r="A259" s="99" t="s">
        <v>246</v>
      </c>
      <c r="B259" s="99"/>
      <c r="C259" s="3">
        <f>'SP civilistico'!C150</f>
        <v>0</v>
      </c>
      <c r="D259" s="3">
        <f>'SP civilistico'!D150</f>
        <v>0</v>
      </c>
      <c r="E259" s="3">
        <f>'SP civilistico'!E150</f>
        <v>0</v>
      </c>
      <c r="F259" s="3">
        <f>'SP civilistico'!F150</f>
        <v>0</v>
      </c>
      <c r="G259" s="3">
        <f>'SP civilistico'!G150</f>
        <v>0</v>
      </c>
    </row>
    <row r="260" spans="1:7" ht="15" customHeight="1">
      <c r="A260" s="98" t="s">
        <v>247</v>
      </c>
      <c r="B260" s="98"/>
      <c r="C260" s="3">
        <f>'SP civilistico'!C153</f>
        <v>0</v>
      </c>
      <c r="D260" s="3">
        <f>'SP civilistico'!D153</f>
        <v>0</v>
      </c>
      <c r="E260" s="3">
        <f>'SP civilistico'!E153</f>
        <v>0</v>
      </c>
      <c r="F260" s="3">
        <f>'SP civilistico'!F153</f>
        <v>0</v>
      </c>
      <c r="G260" s="3">
        <f>'SP civilistico'!G153</f>
        <v>0</v>
      </c>
    </row>
    <row r="261" spans="1:7" ht="15" customHeight="1">
      <c r="A261" s="99" t="s">
        <v>248</v>
      </c>
      <c r="B261" s="99"/>
      <c r="C261" s="3">
        <f>'SP civilistico'!C168</f>
        <v>0</v>
      </c>
      <c r="D261" s="3">
        <f>'SP civilistico'!D168</f>
        <v>0</v>
      </c>
      <c r="E261" s="3">
        <f>'SP civilistico'!E168</f>
        <v>0</v>
      </c>
      <c r="F261" s="3">
        <f>'SP civilistico'!F168</f>
        <v>0</v>
      </c>
      <c r="G261" s="3">
        <f>'SP civilistico'!G168</f>
        <v>0</v>
      </c>
    </row>
    <row r="262" spans="1:7" ht="15" customHeight="1">
      <c r="A262" s="99" t="s">
        <v>249</v>
      </c>
      <c r="B262" s="99"/>
      <c r="C262" s="3">
        <f>'SP civilistico'!C173</f>
        <v>0</v>
      </c>
      <c r="D262" s="3">
        <f>'SP civilistico'!D173</f>
        <v>0</v>
      </c>
      <c r="E262" s="3">
        <f>'SP civilistico'!E173</f>
        <v>0</v>
      </c>
      <c r="F262" s="3">
        <f>'SP civilistico'!F173</f>
        <v>0</v>
      </c>
      <c r="G262" s="3">
        <f>'SP civilistico'!G173</f>
        <v>0</v>
      </c>
    </row>
    <row r="263" spans="1:7" ht="15" customHeight="1">
      <c r="A263" s="99" t="s">
        <v>250</v>
      </c>
      <c r="B263" s="99"/>
      <c r="C263" s="3">
        <f>'SP civilistico'!C178</f>
        <v>0</v>
      </c>
      <c r="D263" s="3">
        <f>'SP civilistico'!D178</f>
        <v>0</v>
      </c>
      <c r="E263" s="3">
        <f>'SP civilistico'!E178</f>
        <v>0</v>
      </c>
      <c r="F263" s="3">
        <f>'SP civilistico'!F178</f>
        <v>0</v>
      </c>
      <c r="G263" s="3">
        <f>'SP civilistico'!G178</f>
        <v>0</v>
      </c>
    </row>
    <row r="264" spans="1:7" ht="15" customHeight="1">
      <c r="A264" s="99" t="s">
        <v>251</v>
      </c>
      <c r="B264" s="99"/>
      <c r="C264" s="3">
        <f>'SP civilistico'!C183</f>
        <v>0</v>
      </c>
      <c r="D264" s="3">
        <f>'SP civilistico'!D183</f>
        <v>0</v>
      </c>
      <c r="E264" s="3">
        <f>'SP civilistico'!E183</f>
        <v>0</v>
      </c>
      <c r="F264" s="3">
        <f>'SP civilistico'!F183</f>
        <v>0</v>
      </c>
      <c r="G264" s="3">
        <f>'SP civilistico'!G183</f>
        <v>0</v>
      </c>
    </row>
    <row r="265" spans="1:7" ht="15" customHeight="1">
      <c r="A265" s="126" t="s">
        <v>228</v>
      </c>
      <c r="B265" s="126"/>
      <c r="C265" s="3">
        <f>'SP civilistico'!C194</f>
        <v>0</v>
      </c>
      <c r="D265" s="3">
        <f>'SP civilistico'!D194</f>
        <v>0</v>
      </c>
      <c r="E265" s="3">
        <f>'SP civilistico'!E194</f>
        <v>0</v>
      </c>
      <c r="F265" s="3">
        <f>'SP civilistico'!F194</f>
        <v>0</v>
      </c>
      <c r="G265" s="3">
        <f>'SP civilistico'!G194</f>
        <v>0</v>
      </c>
    </row>
    <row r="266" spans="1:7" ht="15" customHeight="1">
      <c r="A266" s="119" t="s">
        <v>14</v>
      </c>
      <c r="B266" s="119"/>
      <c r="C266" s="113">
        <f>SUM(C257:C265)</f>
        <v>0</v>
      </c>
      <c r="D266" s="113">
        <f>SUM(D257:D265)</f>
        <v>0</v>
      </c>
      <c r="E266" s="113">
        <f>SUM(E257:E265)</f>
        <v>0</v>
      </c>
      <c r="F266" s="113">
        <f>SUM(F257:F265)</f>
        <v>0</v>
      </c>
      <c r="G266" s="113">
        <f>SUM(G257:G265)</f>
        <v>0</v>
      </c>
    </row>
    <row r="267" spans="1:7" ht="15" customHeight="1">
      <c r="A267" s="99" t="s">
        <v>252</v>
      </c>
      <c r="B267" s="99"/>
      <c r="C267" s="3"/>
      <c r="D267" s="3"/>
      <c r="E267" s="3"/>
      <c r="F267" s="3"/>
      <c r="G267" s="3"/>
    </row>
    <row r="268" spans="1:7" ht="15" customHeight="1">
      <c r="A268" s="99" t="s">
        <v>244</v>
      </c>
      <c r="B268" s="99"/>
      <c r="C268" s="3">
        <f>'SP civilistico'!C157</f>
        <v>0</v>
      </c>
      <c r="D268" s="3">
        <f>'SP civilistico'!D157</f>
        <v>0</v>
      </c>
      <c r="E268" s="3">
        <f>'SP civilistico'!E157</f>
        <v>0</v>
      </c>
      <c r="F268" s="3">
        <f>'SP civilistico'!F157</f>
        <v>0</v>
      </c>
      <c r="G268" s="3">
        <f>'SP civilistico'!G157</f>
        <v>0</v>
      </c>
    </row>
    <row r="269" spans="1:7" ht="15" customHeight="1">
      <c r="A269" s="99" t="s">
        <v>245</v>
      </c>
      <c r="B269" s="99"/>
      <c r="C269" s="3">
        <f>'SP civilistico'!C160</f>
        <v>0</v>
      </c>
      <c r="D269" s="3">
        <f>'SP civilistico'!D160</f>
        <v>0</v>
      </c>
      <c r="E269" s="3">
        <f>'SP civilistico'!E160</f>
        <v>0</v>
      </c>
      <c r="F269" s="3">
        <f>'SP civilistico'!F160</f>
        <v>0</v>
      </c>
      <c r="G269" s="3">
        <f>'SP civilistico'!G160</f>
        <v>0</v>
      </c>
    </row>
    <row r="270" spans="1:7" ht="15" customHeight="1">
      <c r="A270" s="99" t="s">
        <v>246</v>
      </c>
      <c r="B270" s="99"/>
      <c r="C270" s="3">
        <f>'SP civilistico'!C151</f>
        <v>0</v>
      </c>
      <c r="D270" s="3">
        <f>'SP civilistico'!D151</f>
        <v>0</v>
      </c>
      <c r="E270" s="3">
        <f>'SP civilistico'!E151</f>
        <v>0</v>
      </c>
      <c r="F270" s="3">
        <f>'SP civilistico'!F151</f>
        <v>0</v>
      </c>
      <c r="G270" s="3">
        <f>'SP civilistico'!G151</f>
        <v>0</v>
      </c>
    </row>
    <row r="271" spans="1:7" ht="15" customHeight="1">
      <c r="A271" s="98" t="s">
        <v>247</v>
      </c>
      <c r="B271" s="98"/>
      <c r="C271" s="3">
        <f>'SP civilistico'!C154</f>
        <v>0</v>
      </c>
      <c r="D271" s="3">
        <f>'SP civilistico'!D154</f>
        <v>0</v>
      </c>
      <c r="E271" s="3">
        <f>'SP civilistico'!E154</f>
        <v>0</v>
      </c>
      <c r="F271" s="3">
        <f>'SP civilistico'!F154</f>
        <v>0</v>
      </c>
      <c r="G271" s="3">
        <f>'SP civilistico'!G154</f>
        <v>0</v>
      </c>
    </row>
    <row r="272" spans="1:7" ht="15" customHeight="1">
      <c r="A272" s="99" t="s">
        <v>248</v>
      </c>
      <c r="B272" s="99"/>
      <c r="C272" s="3">
        <f>'SP civilistico'!C170</f>
        <v>0</v>
      </c>
      <c r="D272" s="3">
        <f>'SP civilistico'!D170</f>
        <v>0</v>
      </c>
      <c r="E272" s="3">
        <f>'SP civilistico'!E170</f>
        <v>0</v>
      </c>
      <c r="F272" s="3">
        <f>'SP civilistico'!F170</f>
        <v>0</v>
      </c>
      <c r="G272" s="3">
        <f>'SP civilistico'!G170</f>
        <v>0</v>
      </c>
    </row>
    <row r="273" spans="1:7" ht="15" customHeight="1">
      <c r="A273" s="99" t="s">
        <v>249</v>
      </c>
      <c r="B273" s="99"/>
      <c r="C273" s="3">
        <f>'SP civilistico'!C175</f>
        <v>0</v>
      </c>
      <c r="D273" s="3">
        <f>'SP civilistico'!D175</f>
        <v>0</v>
      </c>
      <c r="E273" s="3">
        <f>'SP civilistico'!E175</f>
        <v>0</v>
      </c>
      <c r="F273" s="3">
        <f>'SP civilistico'!F175</f>
        <v>0</v>
      </c>
      <c r="G273" s="3">
        <f>'SP civilistico'!G175</f>
        <v>0</v>
      </c>
    </row>
    <row r="274" spans="1:7" ht="15" customHeight="1">
      <c r="A274" s="99" t="s">
        <v>250</v>
      </c>
      <c r="B274" s="99"/>
      <c r="C274" s="3">
        <f>'SP civilistico'!C180</f>
        <v>0</v>
      </c>
      <c r="D274" s="3">
        <f>'SP civilistico'!D180</f>
        <v>0</v>
      </c>
      <c r="E274" s="3">
        <f>'SP civilistico'!E180</f>
        <v>0</v>
      </c>
      <c r="F274" s="3">
        <f>'SP civilistico'!F180</f>
        <v>0</v>
      </c>
      <c r="G274" s="3">
        <f>'SP civilistico'!G180</f>
        <v>0</v>
      </c>
    </row>
    <row r="275" spans="1:7" ht="15" customHeight="1">
      <c r="A275" s="99" t="s">
        <v>251</v>
      </c>
      <c r="B275" s="99"/>
      <c r="C275" s="3">
        <f>'SP civilistico'!C185</f>
        <v>0</v>
      </c>
      <c r="D275" s="3">
        <f>'SP civilistico'!D185</f>
        <v>0</v>
      </c>
      <c r="E275" s="3">
        <f>'SP civilistico'!E185</f>
        <v>0</v>
      </c>
      <c r="F275" s="3">
        <f>'SP civilistico'!F185</f>
        <v>0</v>
      </c>
      <c r="G275" s="3">
        <f>'SP civilistico'!G185</f>
        <v>0</v>
      </c>
    </row>
    <row r="276" spans="1:7" ht="15" customHeight="1">
      <c r="A276" s="126" t="s">
        <v>228</v>
      </c>
      <c r="B276" s="126"/>
      <c r="C276" s="3">
        <f>'SP civilistico'!C196</f>
        <v>0</v>
      </c>
      <c r="D276" s="3">
        <f>'SP civilistico'!D196</f>
        <v>0</v>
      </c>
      <c r="E276" s="3">
        <f>'SP civilistico'!E196</f>
        <v>0</v>
      </c>
      <c r="F276" s="3">
        <f>'SP civilistico'!F196</f>
        <v>0</v>
      </c>
      <c r="G276" s="3">
        <f>'SP civilistico'!G196</f>
        <v>0</v>
      </c>
    </row>
    <row r="277" spans="1:7" ht="15" customHeight="1">
      <c r="A277" s="119" t="s">
        <v>14</v>
      </c>
      <c r="B277" s="119"/>
      <c r="C277" s="113">
        <f>SUM(C268:C276)</f>
        <v>0</v>
      </c>
      <c r="D277" s="113">
        <f>SUM(D268:D276)</f>
        <v>0</v>
      </c>
      <c r="E277" s="113">
        <f>SUM(E268:E276)</f>
        <v>0</v>
      </c>
      <c r="F277" s="113">
        <f>SUM(F268:F276)</f>
        <v>0</v>
      </c>
      <c r="G277" s="113">
        <f>SUM(G268:G276)</f>
        <v>0</v>
      </c>
    </row>
    <row r="278" spans="1:7" ht="15" customHeight="1">
      <c r="A278" s="109" t="s">
        <v>253</v>
      </c>
      <c r="B278" s="109"/>
      <c r="C278" s="3">
        <f>C266+C277</f>
        <v>0</v>
      </c>
      <c r="D278" s="3">
        <f>D266+D277</f>
        <v>0</v>
      </c>
      <c r="E278" s="3">
        <f>E266+E277</f>
        <v>0</v>
      </c>
      <c r="F278" s="3">
        <f>F266+F277</f>
        <v>0</v>
      </c>
      <c r="G278" s="3">
        <f>G266+G277</f>
        <v>0</v>
      </c>
    </row>
    <row r="279" spans="1:7" ht="15" customHeight="1">
      <c r="A279" s="127"/>
      <c r="B279" s="127"/>
      <c r="C279" s="3"/>
      <c r="D279" s="3"/>
      <c r="E279" s="3"/>
      <c r="F279" s="91"/>
      <c r="G279" s="91"/>
    </row>
    <row r="280" spans="1:7" ht="15" customHeight="1">
      <c r="A280" s="110" t="s">
        <v>254</v>
      </c>
      <c r="B280" s="110"/>
      <c r="C280" s="3"/>
      <c r="D280" s="3"/>
      <c r="E280" s="3"/>
      <c r="F280" s="91"/>
      <c r="G280" s="91"/>
    </row>
    <row r="281" spans="1:7" ht="15" customHeight="1">
      <c r="A281" s="98" t="s">
        <v>255</v>
      </c>
      <c r="B281" s="98"/>
      <c r="C281" s="3">
        <f>'SP civilistico'!C125</f>
        <v>0</v>
      </c>
      <c r="D281" s="3">
        <f>'SP civilistico'!D125</f>
        <v>0</v>
      </c>
      <c r="E281" s="3">
        <f>'SP civilistico'!E125</f>
        <v>0</v>
      </c>
      <c r="F281" s="3">
        <f>'SP civilistico'!F125</f>
        <v>0</v>
      </c>
      <c r="G281" s="3">
        <f>'SP civilistico'!G125</f>
        <v>0</v>
      </c>
    </row>
    <row r="282" spans="1:7" ht="15" customHeight="1">
      <c r="A282" s="98" t="s">
        <v>256</v>
      </c>
      <c r="B282" s="98"/>
      <c r="C282" s="3"/>
      <c r="D282" s="3"/>
      <c r="E282" s="3"/>
      <c r="F282" s="3"/>
      <c r="G282" s="3"/>
    </row>
    <row r="283" spans="1:7" ht="15" customHeight="1">
      <c r="A283" s="101" t="s">
        <v>28</v>
      </c>
      <c r="B283" s="101"/>
      <c r="C283" s="3">
        <f>'SP civilistico'!C41</f>
        <v>0</v>
      </c>
      <c r="D283" s="3">
        <f>'SP civilistico'!D41</f>
        <v>0</v>
      </c>
      <c r="E283" s="3">
        <f>'SP civilistico'!E41</f>
        <v>0</v>
      </c>
      <c r="F283" s="3">
        <f>'SP civilistico'!F41</f>
        <v>0</v>
      </c>
      <c r="G283" s="3">
        <f>'SP civilistico'!G41</f>
        <v>0</v>
      </c>
    </row>
    <row r="284" spans="1:7" ht="15" customHeight="1">
      <c r="A284" s="101" t="s">
        <v>31</v>
      </c>
      <c r="B284" s="101"/>
      <c r="C284" s="3">
        <f>'SP civilistico'!C46</f>
        <v>0</v>
      </c>
      <c r="D284" s="3">
        <f>'SP civilistico'!D46</f>
        <v>0</v>
      </c>
      <c r="E284" s="3">
        <f>'SP civilistico'!E46</f>
        <v>0</v>
      </c>
      <c r="F284" s="3">
        <f>'SP civilistico'!F46</f>
        <v>0</v>
      </c>
      <c r="G284" s="3">
        <f>'SP civilistico'!G46</f>
        <v>0</v>
      </c>
    </row>
    <row r="285" spans="1:7" ht="15" customHeight="1">
      <c r="A285" s="101" t="s">
        <v>32</v>
      </c>
      <c r="B285" s="101"/>
      <c r="C285" s="3">
        <f>'SP civilistico'!C51</f>
        <v>0</v>
      </c>
      <c r="D285" s="3">
        <f>'SP civilistico'!D51</f>
        <v>0</v>
      </c>
      <c r="E285" s="3">
        <f>'SP civilistico'!E51</f>
        <v>0</v>
      </c>
      <c r="F285" s="3">
        <f>'SP civilistico'!F51</f>
        <v>0</v>
      </c>
      <c r="G285" s="3">
        <f>'SP civilistico'!G51</f>
        <v>0</v>
      </c>
    </row>
    <row r="286" spans="1:7" ht="15" customHeight="1">
      <c r="A286" s="101" t="s">
        <v>33</v>
      </c>
      <c r="B286" s="101"/>
      <c r="C286" s="3">
        <f>'SP civilistico'!C56</f>
        <v>0</v>
      </c>
      <c r="D286" s="3">
        <f>'SP civilistico'!D56</f>
        <v>0</v>
      </c>
      <c r="E286" s="3">
        <f>'SP civilistico'!E56</f>
        <v>0</v>
      </c>
      <c r="F286" s="3">
        <f>'SP civilistico'!F56</f>
        <v>0</v>
      </c>
      <c r="G286" s="3">
        <f>'SP civilistico'!G56</f>
        <v>0</v>
      </c>
    </row>
    <row r="287" spans="1:7" ht="15" customHeight="1">
      <c r="A287" s="98" t="s">
        <v>257</v>
      </c>
      <c r="B287" s="98"/>
      <c r="C287" s="3"/>
      <c r="D287" s="3"/>
      <c r="E287" s="3"/>
      <c r="F287" s="3"/>
      <c r="G287" s="3"/>
    </row>
    <row r="288" spans="1:7" ht="15" customHeight="1">
      <c r="A288" s="101" t="s">
        <v>28</v>
      </c>
      <c r="B288" s="101"/>
      <c r="C288" s="3">
        <f>'SP civilistico'!C81</f>
        <v>0</v>
      </c>
      <c r="D288" s="3">
        <f>'SP civilistico'!D81</f>
        <v>0</v>
      </c>
      <c r="E288" s="3">
        <f>'SP civilistico'!E81</f>
        <v>0</v>
      </c>
      <c r="F288" s="3">
        <f>'SP civilistico'!F81</f>
        <v>0</v>
      </c>
      <c r="G288" s="3">
        <f>'SP civilistico'!G81</f>
        <v>0</v>
      </c>
    </row>
    <row r="289" spans="1:7" ht="15" customHeight="1">
      <c r="A289" s="101" t="s">
        <v>31</v>
      </c>
      <c r="B289" s="101"/>
      <c r="C289" s="3">
        <f>'SP civilistico'!C86</f>
        <v>0</v>
      </c>
      <c r="D289" s="3">
        <f>'SP civilistico'!D86</f>
        <v>0</v>
      </c>
      <c r="E289" s="3">
        <f>'SP civilistico'!E86</f>
        <v>0</v>
      </c>
      <c r="F289" s="3">
        <f>'SP civilistico'!F86</f>
        <v>0</v>
      </c>
      <c r="G289" s="3">
        <f>'SP civilistico'!G86</f>
        <v>0</v>
      </c>
    </row>
    <row r="290" spans="1:7" ht="15" customHeight="1">
      <c r="A290" s="101" t="s">
        <v>32</v>
      </c>
      <c r="B290" s="101"/>
      <c r="C290" s="3">
        <f>'SP civilistico'!C91</f>
        <v>0</v>
      </c>
      <c r="D290" s="3">
        <f>'SP civilistico'!D91</f>
        <v>0</v>
      </c>
      <c r="E290" s="3">
        <f>'SP civilistico'!E91</f>
        <v>0</v>
      </c>
      <c r="F290" s="3">
        <f>'SP civilistico'!F91</f>
        <v>0</v>
      </c>
      <c r="G290" s="3">
        <f>'SP civilistico'!G91</f>
        <v>0</v>
      </c>
    </row>
    <row r="291" spans="1:7" ht="15" customHeight="1">
      <c r="A291" s="128" t="s">
        <v>33</v>
      </c>
      <c r="B291" s="128"/>
      <c r="C291" s="3">
        <f>'SP civilistico'!C96</f>
        <v>0</v>
      </c>
      <c r="D291" s="3">
        <f>'SP civilistico'!D96</f>
        <v>0</v>
      </c>
      <c r="E291" s="3">
        <f>'SP civilistico'!E96</f>
        <v>0</v>
      </c>
      <c r="F291" s="3">
        <f>'SP civilistico'!F96</f>
        <v>0</v>
      </c>
      <c r="G291" s="3">
        <f>'SP civilistico'!G96</f>
        <v>0</v>
      </c>
    </row>
    <row r="292" spans="1:7" ht="15" customHeight="1">
      <c r="A292" s="106" t="s">
        <v>327</v>
      </c>
      <c r="B292" s="106"/>
      <c r="C292" s="3">
        <f>'SP civilistico'!C6</f>
        <v>0</v>
      </c>
      <c r="D292" s="3">
        <f>'SP civilistico'!D6</f>
        <v>0</v>
      </c>
      <c r="E292" s="3">
        <f>'SP civilistico'!E6</f>
        <v>0</v>
      </c>
      <c r="F292" s="3">
        <f>'SP civilistico'!F6</f>
        <v>0</v>
      </c>
      <c r="G292" s="3">
        <f>'SP civilistico'!G6</f>
        <v>0</v>
      </c>
    </row>
    <row r="293" spans="1:7" ht="15" customHeight="1">
      <c r="A293" s="119" t="s">
        <v>14</v>
      </c>
      <c r="B293" s="119"/>
      <c r="C293" s="113">
        <f>SUM(C281:C292)</f>
        <v>0</v>
      </c>
      <c r="D293" s="113">
        <f>SUM(D281:D292)</f>
        <v>0</v>
      </c>
      <c r="E293" s="113">
        <f>SUM(E281:E292)</f>
        <v>0</v>
      </c>
      <c r="F293" s="113">
        <f>SUM(F281:F292)</f>
        <v>0</v>
      </c>
      <c r="G293" s="113">
        <f>SUM(G281:G292)</f>
        <v>0</v>
      </c>
    </row>
    <row r="294" spans="1:7" ht="15" customHeight="1">
      <c r="A294" s="110" t="s">
        <v>258</v>
      </c>
      <c r="B294" s="110"/>
      <c r="C294" s="96"/>
      <c r="D294" s="3"/>
      <c r="E294" s="3"/>
      <c r="F294" s="91"/>
      <c r="G294" s="91"/>
    </row>
    <row r="295" spans="1:7" ht="15" customHeight="1">
      <c r="A295" s="98" t="s">
        <v>259</v>
      </c>
      <c r="B295" s="98"/>
      <c r="C295" s="3"/>
      <c r="D295" s="3"/>
      <c r="E295" s="3"/>
      <c r="F295" s="91"/>
      <c r="G295" s="91"/>
    </row>
    <row r="296" spans="1:7" ht="15" customHeight="1">
      <c r="A296" s="101" t="s">
        <v>28</v>
      </c>
      <c r="B296" s="101"/>
      <c r="C296" s="3">
        <f>'SP civilistico'!C43</f>
        <v>0</v>
      </c>
      <c r="D296" s="3">
        <f>'SP civilistico'!D43</f>
        <v>0</v>
      </c>
      <c r="E296" s="3">
        <f>'SP civilistico'!E43</f>
        <v>0</v>
      </c>
      <c r="F296" s="3">
        <f>'SP civilistico'!F43</f>
        <v>0</v>
      </c>
      <c r="G296" s="3">
        <f>'SP civilistico'!G43</f>
        <v>0</v>
      </c>
    </row>
    <row r="297" spans="1:7" ht="15" customHeight="1">
      <c r="A297" s="101" t="s">
        <v>31</v>
      </c>
      <c r="B297" s="101"/>
      <c r="C297" s="3">
        <f>'SP civilistico'!C48</f>
        <v>0</v>
      </c>
      <c r="D297" s="3">
        <f>'SP civilistico'!D48</f>
        <v>0</v>
      </c>
      <c r="E297" s="3">
        <f>'SP civilistico'!E48</f>
        <v>0</v>
      </c>
      <c r="F297" s="3">
        <f>'SP civilistico'!F48</f>
        <v>0</v>
      </c>
      <c r="G297" s="3">
        <f>'SP civilistico'!G48</f>
        <v>0</v>
      </c>
    </row>
    <row r="298" spans="1:7" ht="15" customHeight="1">
      <c r="A298" s="101" t="s">
        <v>32</v>
      </c>
      <c r="B298" s="101"/>
      <c r="C298" s="3">
        <f>'SP civilistico'!C53</f>
        <v>0</v>
      </c>
      <c r="D298" s="3">
        <f>'SP civilistico'!D53</f>
        <v>0</v>
      </c>
      <c r="E298" s="3">
        <f>'SP civilistico'!E53</f>
        <v>0</v>
      </c>
      <c r="F298" s="3">
        <f>'SP civilistico'!F53</f>
        <v>0</v>
      </c>
      <c r="G298" s="3">
        <f>'SP civilistico'!G53</f>
        <v>0</v>
      </c>
    </row>
    <row r="299" spans="1:7" ht="15" customHeight="1">
      <c r="A299" s="101" t="s">
        <v>33</v>
      </c>
      <c r="B299" s="101"/>
      <c r="C299" s="3">
        <f>'SP civilistico'!C58</f>
        <v>0</v>
      </c>
      <c r="D299" s="3">
        <f>'SP civilistico'!D58</f>
        <v>0</v>
      </c>
      <c r="E299" s="3">
        <f>'SP civilistico'!E58</f>
        <v>0</v>
      </c>
      <c r="F299" s="3">
        <f>'SP civilistico'!F58</f>
        <v>0</v>
      </c>
      <c r="G299" s="3">
        <f>'SP civilistico'!G58</f>
        <v>0</v>
      </c>
    </row>
    <row r="300" spans="1:7" ht="15" customHeight="1">
      <c r="A300" s="98" t="s">
        <v>260</v>
      </c>
      <c r="B300" s="98"/>
      <c r="C300" s="3"/>
      <c r="D300" s="3"/>
      <c r="E300" s="3"/>
      <c r="F300" s="3"/>
      <c r="G300" s="3"/>
    </row>
    <row r="301" spans="1:7" ht="15" customHeight="1">
      <c r="A301" s="101" t="s">
        <v>28</v>
      </c>
      <c r="B301" s="101"/>
      <c r="C301" s="3">
        <f>'SP civilistico'!C83</f>
        <v>0</v>
      </c>
      <c r="D301" s="3">
        <f>'SP civilistico'!D83</f>
        <v>0</v>
      </c>
      <c r="E301" s="3">
        <f>'SP civilistico'!E83</f>
        <v>0</v>
      </c>
      <c r="F301" s="3">
        <f>'SP civilistico'!F83</f>
        <v>0</v>
      </c>
      <c r="G301" s="3">
        <f>'SP civilistico'!G83</f>
        <v>0</v>
      </c>
    </row>
    <row r="302" spans="1:7" ht="15" customHeight="1">
      <c r="A302" s="101" t="s">
        <v>31</v>
      </c>
      <c r="B302" s="101"/>
      <c r="C302" s="3">
        <f>'SP civilistico'!C88</f>
        <v>0</v>
      </c>
      <c r="D302" s="3">
        <f>'SP civilistico'!D88</f>
        <v>0</v>
      </c>
      <c r="E302" s="3">
        <f>'SP civilistico'!E88</f>
        <v>0</v>
      </c>
      <c r="F302" s="3">
        <f>'SP civilistico'!F88</f>
        <v>0</v>
      </c>
      <c r="G302" s="3">
        <f>'SP civilistico'!G88</f>
        <v>0</v>
      </c>
    </row>
    <row r="303" spans="1:7" ht="15" customHeight="1">
      <c r="A303" s="101" t="s">
        <v>32</v>
      </c>
      <c r="B303" s="101"/>
      <c r="C303" s="3">
        <f>'SP civilistico'!C93</f>
        <v>0</v>
      </c>
      <c r="D303" s="3">
        <f>'SP civilistico'!D93</f>
        <v>0</v>
      </c>
      <c r="E303" s="3">
        <f>'SP civilistico'!E93</f>
        <v>0</v>
      </c>
      <c r="F303" s="3">
        <f>'SP civilistico'!F93</f>
        <v>0</v>
      </c>
      <c r="G303" s="3">
        <f>'SP civilistico'!G93</f>
        <v>0</v>
      </c>
    </row>
    <row r="304" spans="1:7" ht="15" customHeight="1">
      <c r="A304" s="104" t="s">
        <v>33</v>
      </c>
      <c r="B304" s="104"/>
      <c r="C304" s="3">
        <f>'SP civilistico'!C98</f>
        <v>0</v>
      </c>
      <c r="D304" s="3">
        <f>'SP civilistico'!D98</f>
        <v>0</v>
      </c>
      <c r="E304" s="3">
        <f>'SP civilistico'!E98</f>
        <v>0</v>
      </c>
      <c r="F304" s="3">
        <f>'SP civilistico'!F98</f>
        <v>0</v>
      </c>
      <c r="G304" s="3">
        <f>'SP civilistico'!G98</f>
        <v>0</v>
      </c>
    </row>
    <row r="305" spans="1:7" ht="15" customHeight="1">
      <c r="A305" s="93" t="s">
        <v>328</v>
      </c>
      <c r="B305" s="93"/>
      <c r="C305" s="3">
        <f>'SP civilistico'!C7</f>
        <v>0</v>
      </c>
      <c r="D305" s="3">
        <f>'SP civilistico'!D7</f>
        <v>0</v>
      </c>
      <c r="E305" s="3">
        <f>'SP civilistico'!E7</f>
        <v>0</v>
      </c>
      <c r="F305" s="3">
        <f>'SP civilistico'!F7</f>
        <v>0</v>
      </c>
      <c r="G305" s="3">
        <f>'SP civilistico'!G7</f>
        <v>0</v>
      </c>
    </row>
    <row r="306" spans="1:7" ht="15" customHeight="1">
      <c r="A306" s="95" t="s">
        <v>14</v>
      </c>
      <c r="B306" s="95"/>
      <c r="C306" s="113">
        <f>SUM(C296:C305)</f>
        <v>0</v>
      </c>
      <c r="D306" s="113">
        <f>SUM(D296:D305)</f>
        <v>0</v>
      </c>
      <c r="E306" s="113">
        <f>SUM(E296:E305)</f>
        <v>0</v>
      </c>
      <c r="F306" s="113">
        <f>SUM(F296:F305)</f>
        <v>0</v>
      </c>
      <c r="G306" s="113">
        <f>SUM(G296:G305)</f>
        <v>0</v>
      </c>
    </row>
    <row r="307" spans="1:7" ht="15" customHeight="1">
      <c r="A307" s="90" t="s">
        <v>261</v>
      </c>
      <c r="B307" s="90"/>
      <c r="C307" s="3">
        <f>C293+C306</f>
        <v>0</v>
      </c>
      <c r="D307" s="3">
        <f>D293+D306</f>
        <v>0</v>
      </c>
      <c r="E307" s="3"/>
      <c r="F307" s="91"/>
      <c r="G307" s="91"/>
    </row>
    <row r="308" spans="1:7" ht="15" customHeight="1">
      <c r="A308" s="29"/>
      <c r="B308" s="29"/>
      <c r="C308" s="3"/>
      <c r="D308" s="3"/>
      <c r="E308" s="3"/>
      <c r="F308" s="91"/>
      <c r="G308" s="91"/>
    </row>
    <row r="309" spans="1:7" ht="15" customHeight="1">
      <c r="A309" s="29" t="s">
        <v>262</v>
      </c>
      <c r="B309" s="29"/>
      <c r="C309" s="11">
        <f>C278-C307</f>
        <v>0</v>
      </c>
      <c r="D309" s="11">
        <f>D278-D307</f>
        <v>0</v>
      </c>
      <c r="E309" s="11">
        <f>E278-E307</f>
        <v>0</v>
      </c>
      <c r="F309" s="11">
        <f>F278-F307</f>
        <v>0</v>
      </c>
      <c r="G309" s="11">
        <f>G278-G307</f>
        <v>0</v>
      </c>
    </row>
    <row r="310" spans="1:7" ht="15" customHeight="1">
      <c r="A310" s="90"/>
      <c r="B310" s="90"/>
      <c r="C310" s="3"/>
      <c r="D310" s="3"/>
      <c r="E310" s="3"/>
      <c r="F310" s="91"/>
      <c r="G310" s="91"/>
    </row>
    <row r="311" spans="1:7" ht="15" customHeight="1">
      <c r="A311" s="29" t="s">
        <v>263</v>
      </c>
      <c r="B311" s="29"/>
      <c r="C311" s="11">
        <f>'SP civilistico'!C141</f>
        <v>0</v>
      </c>
      <c r="D311" s="11">
        <f>'SP civilistico'!D141</f>
        <v>0</v>
      </c>
      <c r="E311" s="11">
        <f>'SP civilistico'!E141</f>
        <v>0</v>
      </c>
      <c r="F311" s="11">
        <f>'SP civilistico'!F141</f>
        <v>0</v>
      </c>
      <c r="G311" s="11">
        <f>'SP civilistico'!G141</f>
        <v>0</v>
      </c>
    </row>
    <row r="312" spans="1:7" ht="15" customHeight="1">
      <c r="A312" s="29"/>
      <c r="B312" s="29"/>
      <c r="C312" s="3"/>
      <c r="D312" s="3"/>
      <c r="E312" s="3"/>
      <c r="F312" s="91"/>
      <c r="G312" s="91"/>
    </row>
    <row r="313" spans="1:7" ht="15" customHeight="1">
      <c r="A313" s="29" t="s">
        <v>264</v>
      </c>
      <c r="B313" s="29"/>
      <c r="C313" s="11">
        <f>C309+C311</f>
        <v>0</v>
      </c>
      <c r="D313" s="11">
        <f>D309+D311</f>
        <v>0</v>
      </c>
      <c r="E313" s="11">
        <f>E309+E311</f>
        <v>0</v>
      </c>
      <c r="F313" s="11">
        <f>F309+F311</f>
        <v>0</v>
      </c>
      <c r="G313" s="11">
        <f>G309+G311</f>
        <v>0</v>
      </c>
    </row>
    <row r="314" spans="1:7" ht="15" customHeight="1">
      <c r="A314" s="29"/>
      <c r="B314" s="29"/>
      <c r="C314" s="3"/>
      <c r="D314" s="3"/>
      <c r="E314" s="3"/>
      <c r="F314" s="91"/>
      <c r="G314" s="91"/>
    </row>
    <row r="315" spans="1:7" ht="15" customHeight="1">
      <c r="A315" s="29" t="s">
        <v>265</v>
      </c>
      <c r="B315" s="29"/>
      <c r="C315" s="96">
        <f>C254</f>
        <v>0</v>
      </c>
      <c r="D315" s="96">
        <f>D254</f>
        <v>0</v>
      </c>
      <c r="E315" s="96">
        <f>E254</f>
        <v>0</v>
      </c>
      <c r="F315" s="96">
        <f>F254</f>
        <v>0</v>
      </c>
      <c r="G315" s="96">
        <f>G254</f>
        <v>0</v>
      </c>
    </row>
    <row r="316" spans="3:5" ht="15" customHeight="1">
      <c r="C316" s="44"/>
      <c r="D316" s="44"/>
      <c r="E316" s="44"/>
    </row>
    <row r="317" spans="3:5" ht="15" customHeight="1">
      <c r="C317" s="44"/>
      <c r="D317" s="44"/>
      <c r="E317" s="44"/>
    </row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pane ySplit="1" topLeftCell="BM53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56.8515625" style="0" customWidth="1"/>
  </cols>
  <sheetData>
    <row r="1" spans="1:7" ht="15" customHeight="1">
      <c r="A1" s="82" t="s">
        <v>94</v>
      </c>
      <c r="B1" s="83"/>
      <c r="C1" s="84">
        <f>'SP civilistico'!C2</f>
        <v>2007</v>
      </c>
      <c r="D1" s="84">
        <f>C1+1</f>
        <v>2008</v>
      </c>
      <c r="E1" s="85">
        <f>D1+1</f>
        <v>2009</v>
      </c>
      <c r="F1" s="86">
        <f>E1+1</f>
        <v>2010</v>
      </c>
      <c r="G1" s="87">
        <f>F1+1</f>
        <v>2011</v>
      </c>
    </row>
    <row r="2" spans="1:7" ht="15" customHeight="1">
      <c r="A2" s="1"/>
      <c r="B2" s="2"/>
      <c r="C2" s="3"/>
      <c r="D2" s="3"/>
      <c r="E2" s="31"/>
      <c r="F2" s="16"/>
      <c r="G2" s="10"/>
    </row>
    <row r="3" spans="1:7" ht="15" customHeight="1">
      <c r="A3" s="5" t="s">
        <v>95</v>
      </c>
      <c r="B3" s="6"/>
      <c r="C3" s="3"/>
      <c r="D3" s="3"/>
      <c r="E3" s="31"/>
      <c r="F3" s="16"/>
      <c r="G3" s="10"/>
    </row>
    <row r="4" spans="1:7" ht="15" customHeight="1">
      <c r="A4" s="21" t="s">
        <v>96</v>
      </c>
      <c r="B4" s="2"/>
      <c r="C4" s="9"/>
      <c r="D4" s="9"/>
      <c r="E4" s="31"/>
      <c r="F4" s="16"/>
      <c r="G4" s="10"/>
    </row>
    <row r="5" spans="1:7" ht="15" customHeight="1">
      <c r="A5" s="12" t="s">
        <v>360</v>
      </c>
      <c r="B5" s="2"/>
      <c r="C5" s="9"/>
      <c r="D5" s="9"/>
      <c r="E5" s="31"/>
      <c r="F5" s="16"/>
      <c r="G5" s="10"/>
    </row>
    <row r="6" spans="1:7" ht="15" customHeight="1">
      <c r="A6" s="12" t="s">
        <v>97</v>
      </c>
      <c r="B6" s="2"/>
      <c r="C6" s="9"/>
      <c r="D6" s="9"/>
      <c r="E6" s="31"/>
      <c r="F6" s="16"/>
      <c r="G6" s="10"/>
    </row>
    <row r="7" spans="1:7" ht="15" customHeight="1">
      <c r="A7" s="12" t="s">
        <v>98</v>
      </c>
      <c r="B7" s="2"/>
      <c r="C7" s="9"/>
      <c r="D7" s="9"/>
      <c r="E7" s="31"/>
      <c r="F7" s="16"/>
      <c r="G7" s="10"/>
    </row>
    <row r="8" spans="1:7" ht="15" customHeight="1">
      <c r="A8" s="12" t="s">
        <v>99</v>
      </c>
      <c r="B8" s="2"/>
      <c r="C8" s="3">
        <f>C9+C10+C11</f>
        <v>0</v>
      </c>
      <c r="D8" s="3">
        <f>D9+D10+D11</f>
        <v>0</v>
      </c>
      <c r="E8" s="33">
        <f>E9+E10+E11</f>
        <v>0</v>
      </c>
      <c r="F8" s="3">
        <f>F9+F10+F11</f>
        <v>0</v>
      </c>
      <c r="G8" s="26">
        <f>G9+G10+G11</f>
        <v>0</v>
      </c>
    </row>
    <row r="9" spans="1:7" ht="15" customHeight="1">
      <c r="A9" s="22"/>
      <c r="B9" s="2" t="s">
        <v>100</v>
      </c>
      <c r="C9" s="9"/>
      <c r="D9" s="9"/>
      <c r="E9" s="31"/>
      <c r="F9" s="16"/>
      <c r="G9" s="10"/>
    </row>
    <row r="10" spans="1:7" ht="15" customHeight="1">
      <c r="A10" s="22"/>
      <c r="B10" s="2" t="s">
        <v>101</v>
      </c>
      <c r="C10" s="9"/>
      <c r="D10" s="9"/>
      <c r="E10" s="31"/>
      <c r="F10" s="16"/>
      <c r="G10" s="10"/>
    </row>
    <row r="11" spans="1:7" ht="15" customHeight="1">
      <c r="A11" s="22"/>
      <c r="B11" s="2" t="s">
        <v>102</v>
      </c>
      <c r="C11" s="9"/>
      <c r="D11" s="9"/>
      <c r="E11" s="31"/>
      <c r="F11" s="16"/>
      <c r="G11" s="10"/>
    </row>
    <row r="12" spans="1:7" ht="15" customHeight="1">
      <c r="A12" s="5" t="s">
        <v>14</v>
      </c>
      <c r="B12" s="6"/>
      <c r="C12" s="11">
        <f>C4+C5+C6+C7+C8</f>
        <v>0</v>
      </c>
      <c r="D12" s="11">
        <f>D4+D5+D6+D7+D8</f>
        <v>0</v>
      </c>
      <c r="E12" s="32">
        <f>E4+E5+E6+E7+E8</f>
        <v>0</v>
      </c>
      <c r="F12" s="40">
        <f>F4+F5+F6+F7+F8</f>
        <v>0</v>
      </c>
      <c r="G12" s="7">
        <f>G4+G5+G6+G7+G8</f>
        <v>0</v>
      </c>
    </row>
    <row r="13" spans="1:7" ht="15" customHeight="1">
      <c r="A13" s="5" t="s">
        <v>103</v>
      </c>
      <c r="B13" s="6"/>
      <c r="C13" s="3"/>
      <c r="D13" s="3"/>
      <c r="E13" s="31"/>
      <c r="F13" s="16"/>
      <c r="G13" s="10"/>
    </row>
    <row r="14" spans="1:7" ht="15" customHeight="1">
      <c r="A14" s="12" t="s">
        <v>104</v>
      </c>
      <c r="B14" s="2"/>
      <c r="C14" s="9"/>
      <c r="D14" s="9"/>
      <c r="E14" s="31"/>
      <c r="F14" s="16"/>
      <c r="G14" s="10"/>
    </row>
    <row r="15" spans="1:7" ht="15" customHeight="1">
      <c r="A15" s="12" t="s">
        <v>105</v>
      </c>
      <c r="B15" s="2"/>
      <c r="C15" s="23">
        <f>C16+C17</f>
        <v>0</v>
      </c>
      <c r="D15" s="23">
        <f>D16+D17</f>
        <v>0</v>
      </c>
      <c r="E15" s="23">
        <f>E16+E17</f>
        <v>0</v>
      </c>
      <c r="F15" s="23">
        <f>F16+F17</f>
        <v>0</v>
      </c>
      <c r="G15" s="42">
        <f>G16+G17</f>
        <v>0</v>
      </c>
    </row>
    <row r="16" spans="1:7" ht="15" customHeight="1">
      <c r="A16" s="12"/>
      <c r="B16" s="2" t="s">
        <v>146</v>
      </c>
      <c r="C16" s="9"/>
      <c r="D16" s="9"/>
      <c r="E16" s="31"/>
      <c r="F16" s="16"/>
      <c r="G16" s="10"/>
    </row>
    <row r="17" spans="1:7" ht="15" customHeight="1">
      <c r="A17" s="12"/>
      <c r="B17" s="2" t="s">
        <v>147</v>
      </c>
      <c r="C17" s="9"/>
      <c r="D17" s="9"/>
      <c r="E17" s="31"/>
      <c r="F17" s="16"/>
      <c r="G17" s="10"/>
    </row>
    <row r="18" spans="1:7" ht="15" customHeight="1">
      <c r="A18" s="12" t="s">
        <v>106</v>
      </c>
      <c r="B18" s="2"/>
      <c r="C18" s="9"/>
      <c r="D18" s="9"/>
      <c r="E18" s="31"/>
      <c r="F18" s="16"/>
      <c r="G18" s="10"/>
    </row>
    <row r="19" spans="1:7" ht="15" customHeight="1">
      <c r="A19" s="12" t="s">
        <v>107</v>
      </c>
      <c r="B19" s="2"/>
      <c r="C19" s="23">
        <f>C20+C21+C22+C23+C24</f>
        <v>0</v>
      </c>
      <c r="D19" s="23">
        <f>D20+D21+D22+D23+D24</f>
        <v>0</v>
      </c>
      <c r="E19" s="37">
        <f>E20+E21+E22+E23+E24</f>
        <v>0</v>
      </c>
      <c r="F19" s="23">
        <f>F20+F21+F22+F23+F24</f>
        <v>0</v>
      </c>
      <c r="G19" s="42">
        <f>G20+G21+G22+G23+G24</f>
        <v>0</v>
      </c>
    </row>
    <row r="20" spans="1:7" ht="15" customHeight="1">
      <c r="A20" s="24" t="s">
        <v>108</v>
      </c>
      <c r="B20" s="2"/>
      <c r="C20" s="9"/>
      <c r="D20" s="9"/>
      <c r="E20" s="31"/>
      <c r="F20" s="16"/>
      <c r="G20" s="10"/>
    </row>
    <row r="21" spans="1:7" ht="15" customHeight="1">
      <c r="A21" s="24" t="s">
        <v>109</v>
      </c>
      <c r="B21" s="2"/>
      <c r="C21" s="9"/>
      <c r="D21" s="9"/>
      <c r="E21" s="31"/>
      <c r="F21" s="16"/>
      <c r="G21" s="10"/>
    </row>
    <row r="22" spans="1:7" ht="15" customHeight="1">
      <c r="A22" s="24" t="s">
        <v>110</v>
      </c>
      <c r="B22" s="2"/>
      <c r="C22" s="9"/>
      <c r="D22" s="9"/>
      <c r="E22" s="31"/>
      <c r="F22" s="16"/>
      <c r="G22" s="10"/>
    </row>
    <row r="23" spans="1:7" ht="15" customHeight="1">
      <c r="A23" s="24" t="s">
        <v>111</v>
      </c>
      <c r="B23" s="2"/>
      <c r="C23" s="9"/>
      <c r="D23" s="9"/>
      <c r="E23" s="31"/>
      <c r="F23" s="16"/>
      <c r="G23" s="10"/>
    </row>
    <row r="24" spans="1:7" ht="15" customHeight="1">
      <c r="A24" s="24" t="s">
        <v>112</v>
      </c>
      <c r="B24" s="2"/>
      <c r="C24" s="9"/>
      <c r="D24" s="9"/>
      <c r="E24" s="31"/>
      <c r="F24" s="16"/>
      <c r="G24" s="10"/>
    </row>
    <row r="25" spans="1:7" ht="15" customHeight="1">
      <c r="A25" s="12" t="s">
        <v>113</v>
      </c>
      <c r="B25" s="2"/>
      <c r="C25" s="23">
        <f>C26+C27+C28+C31</f>
        <v>0</v>
      </c>
      <c r="D25" s="23">
        <f>D26+D27+D28+D31</f>
        <v>0</v>
      </c>
      <c r="E25" s="30">
        <f>E26+E27+E28+E31</f>
        <v>0</v>
      </c>
      <c r="F25" s="39">
        <f>F26+F27+F28+F31</f>
        <v>0</v>
      </c>
      <c r="G25" s="4">
        <f>G26+G27+G28+G31</f>
        <v>0</v>
      </c>
    </row>
    <row r="26" spans="1:7" ht="15" customHeight="1">
      <c r="A26" s="24" t="s">
        <v>114</v>
      </c>
      <c r="B26" s="2"/>
      <c r="C26" s="9"/>
      <c r="D26" s="9"/>
      <c r="E26" s="31"/>
      <c r="F26" s="16"/>
      <c r="G26" s="10"/>
    </row>
    <row r="27" spans="1:7" ht="15" customHeight="1">
      <c r="A27" s="24" t="s">
        <v>115</v>
      </c>
      <c r="B27" s="2"/>
      <c r="C27" s="9"/>
      <c r="D27" s="9"/>
      <c r="E27" s="31"/>
      <c r="F27" s="16"/>
      <c r="G27" s="10"/>
    </row>
    <row r="28" spans="1:7" ht="15" customHeight="1">
      <c r="A28" s="24" t="s">
        <v>116</v>
      </c>
      <c r="B28" s="2"/>
      <c r="C28" s="3">
        <f>C29+C30</f>
        <v>0</v>
      </c>
      <c r="D28" s="3">
        <f>D29+D30</f>
        <v>0</v>
      </c>
      <c r="E28" s="30">
        <f>E29+E30</f>
        <v>0</v>
      </c>
      <c r="F28" s="39">
        <f>F29+F30</f>
        <v>0</v>
      </c>
      <c r="G28" s="4">
        <f>G29+G30</f>
        <v>0</v>
      </c>
    </row>
    <row r="29" spans="1:7" ht="15" customHeight="1">
      <c r="A29" s="22"/>
      <c r="B29" s="2" t="s">
        <v>100</v>
      </c>
      <c r="C29" s="9"/>
      <c r="D29" s="9"/>
      <c r="E29" s="31"/>
      <c r="F29" s="16"/>
      <c r="G29" s="10"/>
    </row>
    <row r="30" spans="1:7" ht="15" customHeight="1">
      <c r="A30" s="22"/>
      <c r="B30" s="2" t="s">
        <v>102</v>
      </c>
      <c r="C30" s="9"/>
      <c r="D30" s="9"/>
      <c r="E30" s="31"/>
      <c r="F30" s="16"/>
      <c r="G30" s="10"/>
    </row>
    <row r="31" spans="1:7" ht="15" customHeight="1">
      <c r="A31" s="24" t="s">
        <v>361</v>
      </c>
      <c r="B31" s="2"/>
      <c r="C31" s="3">
        <f>C32+C33</f>
        <v>0</v>
      </c>
      <c r="D31" s="3">
        <f>D32+D33</f>
        <v>0</v>
      </c>
      <c r="E31" s="30">
        <f>E32+E33</f>
        <v>0</v>
      </c>
      <c r="F31" s="39">
        <f>F32+F33</f>
        <v>0</v>
      </c>
      <c r="G31" s="4">
        <f>G32+G33</f>
        <v>0</v>
      </c>
    </row>
    <row r="32" spans="1:7" ht="15" customHeight="1">
      <c r="A32" s="22"/>
      <c r="B32" s="2" t="s">
        <v>100</v>
      </c>
      <c r="C32" s="9"/>
      <c r="D32" s="9"/>
      <c r="E32" s="31"/>
      <c r="F32" s="16"/>
      <c r="G32" s="10"/>
    </row>
    <row r="33" spans="1:7" ht="15" customHeight="1">
      <c r="A33" s="22"/>
      <c r="B33" s="2" t="s">
        <v>102</v>
      </c>
      <c r="C33" s="9"/>
      <c r="D33" s="9"/>
      <c r="E33" s="31"/>
      <c r="F33" s="16"/>
      <c r="G33" s="10"/>
    </row>
    <row r="34" spans="1:7" ht="15" customHeight="1">
      <c r="A34" s="12" t="s">
        <v>362</v>
      </c>
      <c r="B34" s="2"/>
      <c r="C34" s="9"/>
      <c r="D34" s="9"/>
      <c r="E34" s="31"/>
      <c r="F34" s="16"/>
      <c r="G34" s="10"/>
    </row>
    <row r="35" spans="1:7" ht="15" customHeight="1">
      <c r="A35" s="12" t="s">
        <v>117</v>
      </c>
      <c r="B35" s="2"/>
      <c r="C35" s="9"/>
      <c r="D35" s="9"/>
      <c r="E35" s="38"/>
      <c r="F35" s="9"/>
      <c r="G35" s="25"/>
    </row>
    <row r="36" spans="1:7" ht="15" customHeight="1">
      <c r="A36" s="12" t="s">
        <v>118</v>
      </c>
      <c r="B36" s="2"/>
      <c r="C36" s="3">
        <f>C37+C38</f>
        <v>0</v>
      </c>
      <c r="D36" s="3">
        <f>D37+D38</f>
        <v>0</v>
      </c>
      <c r="E36" s="33">
        <f>E37+E38</f>
        <v>0</v>
      </c>
      <c r="F36" s="3">
        <f>F37+F38</f>
        <v>0</v>
      </c>
      <c r="G36" s="26">
        <f>G37+G38</f>
        <v>0</v>
      </c>
    </row>
    <row r="37" spans="1:7" ht="15" customHeight="1">
      <c r="A37" s="22"/>
      <c r="B37" s="2" t="s">
        <v>100</v>
      </c>
      <c r="C37" s="9"/>
      <c r="D37" s="9"/>
      <c r="E37" s="38"/>
      <c r="F37" s="9"/>
      <c r="G37" s="25"/>
    </row>
    <row r="38" spans="1:7" ht="15" customHeight="1">
      <c r="A38" s="22"/>
      <c r="B38" s="2" t="s">
        <v>102</v>
      </c>
      <c r="C38" s="9"/>
      <c r="D38" s="9"/>
      <c r="E38" s="38"/>
      <c r="F38" s="9"/>
      <c r="G38" s="25"/>
    </row>
    <row r="39" spans="1:7" ht="15" customHeight="1">
      <c r="A39" s="12" t="s">
        <v>119</v>
      </c>
      <c r="B39" s="2"/>
      <c r="C39" s="23">
        <f>C40+C41</f>
        <v>0</v>
      </c>
      <c r="D39" s="23">
        <f>D40+D41</f>
        <v>0</v>
      </c>
      <c r="E39" s="23">
        <f>E40+E41</f>
        <v>0</v>
      </c>
      <c r="F39" s="23">
        <f>F40+F41</f>
        <v>0</v>
      </c>
      <c r="G39" s="42">
        <f>G40+G41</f>
        <v>0</v>
      </c>
    </row>
    <row r="40" spans="1:7" ht="15" customHeight="1">
      <c r="A40" s="12"/>
      <c r="B40" s="2" t="s">
        <v>148</v>
      </c>
      <c r="C40" s="9"/>
      <c r="D40" s="9"/>
      <c r="E40" s="38"/>
      <c r="F40" s="9"/>
      <c r="G40" s="25"/>
    </row>
    <row r="41" spans="1:7" ht="15" customHeight="1">
      <c r="A41" s="12"/>
      <c r="B41" s="2" t="s">
        <v>149</v>
      </c>
      <c r="C41" s="9"/>
      <c r="D41" s="9"/>
      <c r="E41" s="38"/>
      <c r="F41" s="9"/>
      <c r="G41" s="25"/>
    </row>
    <row r="42" spans="1:7" ht="15" customHeight="1">
      <c r="A42" s="5" t="s">
        <v>14</v>
      </c>
      <c r="B42" s="6"/>
      <c r="C42" s="11">
        <f>C14+C15+C18+C19+C25+C34+C35+C36+C39</f>
        <v>0</v>
      </c>
      <c r="D42" s="11">
        <f>D14+D15+D18+D19+D25+D34+D35+D36+D39</f>
        <v>0</v>
      </c>
      <c r="E42" s="36">
        <f>E14+E15+E18+E19+E25+E34+E35+E36+E39</f>
        <v>0</v>
      </c>
      <c r="F42" s="11">
        <f>F14+F15+F18+F19+F25+F34+F35+F36+F39</f>
        <v>0</v>
      </c>
      <c r="G42" s="27">
        <f>G14+G15+G18+G19+G25+G34+G35+G36+G39</f>
        <v>0</v>
      </c>
    </row>
    <row r="43" spans="1:7" ht="15" customHeight="1">
      <c r="A43" s="5" t="s">
        <v>120</v>
      </c>
      <c r="B43" s="6"/>
      <c r="C43" s="11">
        <f>C12-C42</f>
        <v>0</v>
      </c>
      <c r="D43" s="11">
        <f>D12-D42</f>
        <v>0</v>
      </c>
      <c r="E43" s="36">
        <f>E12-E42</f>
        <v>0</v>
      </c>
      <c r="F43" s="11">
        <f>F12-F42</f>
        <v>0</v>
      </c>
      <c r="G43" s="27">
        <f>G12-G42</f>
        <v>0</v>
      </c>
    </row>
    <row r="44" spans="1:7" ht="15" customHeight="1">
      <c r="A44" s="5" t="s">
        <v>121</v>
      </c>
      <c r="B44" s="6"/>
      <c r="C44" s="3"/>
      <c r="D44" s="3"/>
      <c r="E44" s="38"/>
      <c r="F44" s="9"/>
      <c r="G44" s="25"/>
    </row>
    <row r="45" spans="1:7" ht="15" customHeight="1">
      <c r="A45" s="1" t="s">
        <v>122</v>
      </c>
      <c r="B45" s="2"/>
      <c r="C45" s="9"/>
      <c r="D45" s="9"/>
      <c r="E45" s="38"/>
      <c r="F45" s="9"/>
      <c r="G45" s="25"/>
    </row>
    <row r="46" spans="1:7" ht="15" customHeight="1">
      <c r="A46" s="1" t="s">
        <v>123</v>
      </c>
      <c r="B46" s="2"/>
      <c r="C46" s="3">
        <f>C47+C48+C49+C50</f>
        <v>0</v>
      </c>
      <c r="D46" s="3">
        <f>D47+D48+D49+D50</f>
        <v>0</v>
      </c>
      <c r="E46" s="33">
        <f>E47+E48+E49+E50</f>
        <v>0</v>
      </c>
      <c r="F46" s="3">
        <f>F47+F48+F49+F50</f>
        <v>0</v>
      </c>
      <c r="G46" s="26">
        <f>G47+G48+G49+G50</f>
        <v>0</v>
      </c>
    </row>
    <row r="47" spans="1:7" ht="15" customHeight="1">
      <c r="A47" s="12" t="s">
        <v>124</v>
      </c>
      <c r="B47" s="2"/>
      <c r="C47" s="9"/>
      <c r="D47" s="9"/>
      <c r="E47" s="38"/>
      <c r="F47" s="9"/>
      <c r="G47" s="25"/>
    </row>
    <row r="48" spans="1:7" ht="15" customHeight="1">
      <c r="A48" s="12" t="s">
        <v>367</v>
      </c>
      <c r="B48" s="2"/>
      <c r="C48" s="9"/>
      <c r="D48" s="9"/>
      <c r="E48" s="38"/>
      <c r="F48" s="9"/>
      <c r="G48" s="25"/>
    </row>
    <row r="49" spans="1:7" ht="15" customHeight="1">
      <c r="A49" s="12" t="s">
        <v>368</v>
      </c>
      <c r="B49" s="2"/>
      <c r="C49" s="9"/>
      <c r="D49" s="9"/>
      <c r="E49" s="38"/>
      <c r="F49" s="9"/>
      <c r="G49" s="25"/>
    </row>
    <row r="50" spans="1:7" ht="15" customHeight="1">
      <c r="A50" s="12" t="s">
        <v>125</v>
      </c>
      <c r="B50" s="2" t="s">
        <v>29</v>
      </c>
      <c r="C50" s="9"/>
      <c r="D50" s="9"/>
      <c r="E50" s="38"/>
      <c r="F50" s="9"/>
      <c r="G50" s="25"/>
    </row>
    <row r="51" spans="1:7" ht="15" customHeight="1">
      <c r="A51" s="1" t="s">
        <v>126</v>
      </c>
      <c r="B51" s="2"/>
      <c r="C51" s="9"/>
      <c r="D51" s="9"/>
      <c r="E51" s="38"/>
      <c r="F51" s="9"/>
      <c r="G51" s="25"/>
    </row>
    <row r="52" spans="1:7" ht="15" customHeight="1">
      <c r="A52" s="5" t="s">
        <v>127</v>
      </c>
      <c r="B52" s="6"/>
      <c r="C52" s="11">
        <f>C45+C46-C51</f>
        <v>0</v>
      </c>
      <c r="D52" s="11">
        <f>D45+D46-D51</f>
        <v>0</v>
      </c>
      <c r="E52" s="36">
        <f>E45+E46-E51</f>
        <v>0</v>
      </c>
      <c r="F52" s="11">
        <f>F45+F46-F51</f>
        <v>0</v>
      </c>
      <c r="G52" s="27">
        <f>G45+G46-G51</f>
        <v>0</v>
      </c>
    </row>
    <row r="53" spans="1:7" ht="15" customHeight="1">
      <c r="A53" s="5" t="s">
        <v>128</v>
      </c>
      <c r="B53" s="6"/>
      <c r="C53" s="3"/>
      <c r="D53" s="3"/>
      <c r="E53" s="33"/>
      <c r="F53" s="3"/>
      <c r="G53" s="26"/>
    </row>
    <row r="54" spans="1:7" ht="15" customHeight="1">
      <c r="A54" s="1" t="s">
        <v>129</v>
      </c>
      <c r="B54" s="2"/>
      <c r="C54" s="3">
        <f>C55+C56+C57</f>
        <v>0</v>
      </c>
      <c r="D54" s="3">
        <f>D55+D56+D57</f>
        <v>0</v>
      </c>
      <c r="E54" s="33">
        <f>E55+E56+E57</f>
        <v>0</v>
      </c>
      <c r="F54" s="3">
        <f>F55+F56+F57</f>
        <v>0</v>
      </c>
      <c r="G54" s="26">
        <f>G55+G56+G57</f>
        <v>0</v>
      </c>
    </row>
    <row r="55" spans="1:7" ht="15" customHeight="1">
      <c r="A55" s="12" t="s">
        <v>130</v>
      </c>
      <c r="B55" s="2"/>
      <c r="C55" s="9"/>
      <c r="D55" s="9"/>
      <c r="E55" s="38"/>
      <c r="F55" s="9"/>
      <c r="G55" s="25"/>
    </row>
    <row r="56" spans="1:7" ht="15" customHeight="1">
      <c r="A56" s="12" t="s">
        <v>131</v>
      </c>
      <c r="B56" s="2"/>
      <c r="C56" s="9"/>
      <c r="D56" s="9"/>
      <c r="E56" s="38"/>
      <c r="F56" s="9"/>
      <c r="G56" s="25"/>
    </row>
    <row r="57" spans="1:7" ht="15" customHeight="1">
      <c r="A57" s="12" t="s">
        <v>369</v>
      </c>
      <c r="B57" s="2"/>
      <c r="C57" s="9"/>
      <c r="D57" s="9"/>
      <c r="E57" s="38"/>
      <c r="F57" s="9"/>
      <c r="G57" s="25"/>
    </row>
    <row r="58" spans="1:7" ht="15" customHeight="1">
      <c r="A58" s="1" t="s">
        <v>132</v>
      </c>
      <c r="B58" s="2"/>
      <c r="C58" s="3">
        <f>C59+C60+C61</f>
        <v>0</v>
      </c>
      <c r="D58" s="3">
        <f>D59+D60+D61</f>
        <v>0</v>
      </c>
      <c r="E58" s="33">
        <f>E59+E60+E61</f>
        <v>0</v>
      </c>
      <c r="F58" s="3">
        <f>F59+F60+F61</f>
        <v>0</v>
      </c>
      <c r="G58" s="26">
        <f>G59+G60+G61</f>
        <v>0</v>
      </c>
    </row>
    <row r="59" spans="1:7" ht="15" customHeight="1">
      <c r="A59" s="12" t="s">
        <v>130</v>
      </c>
      <c r="B59" s="2"/>
      <c r="C59" s="9"/>
      <c r="D59" s="9"/>
      <c r="E59" s="38"/>
      <c r="F59" s="9"/>
      <c r="G59" s="25"/>
    </row>
    <row r="60" spans="1:7" ht="15" customHeight="1">
      <c r="A60" s="12" t="s">
        <v>131</v>
      </c>
      <c r="B60" s="2"/>
      <c r="C60" s="9"/>
      <c r="D60" s="9"/>
      <c r="E60" s="38"/>
      <c r="F60" s="9"/>
      <c r="G60" s="25"/>
    </row>
    <row r="61" spans="1:7" ht="15" customHeight="1">
      <c r="A61" s="12" t="s">
        <v>369</v>
      </c>
      <c r="B61" s="2"/>
      <c r="C61" s="9"/>
      <c r="D61" s="9"/>
      <c r="E61" s="38"/>
      <c r="F61" s="9"/>
      <c r="G61" s="25"/>
    </row>
    <row r="62" spans="1:7" ht="15" customHeight="1">
      <c r="A62" s="5" t="s">
        <v>133</v>
      </c>
      <c r="B62" s="6"/>
      <c r="C62" s="11">
        <f>C54-C58</f>
        <v>0</v>
      </c>
      <c r="D62" s="11">
        <f>D54-D58</f>
        <v>0</v>
      </c>
      <c r="E62" s="36">
        <f>E54-E58</f>
        <v>0</v>
      </c>
      <c r="F62" s="11">
        <f>F54-F58</f>
        <v>0</v>
      </c>
      <c r="G62" s="27">
        <f>G54-G58</f>
        <v>0</v>
      </c>
    </row>
    <row r="63" spans="1:7" ht="15" customHeight="1">
      <c r="A63" s="5" t="s">
        <v>134</v>
      </c>
      <c r="B63" s="6"/>
      <c r="C63" s="3"/>
      <c r="D63" s="3"/>
      <c r="E63" s="38"/>
      <c r="F63" s="9"/>
      <c r="G63" s="25"/>
    </row>
    <row r="64" spans="1:7" ht="15" customHeight="1">
      <c r="A64" s="1" t="s">
        <v>135</v>
      </c>
      <c r="B64" s="2"/>
      <c r="C64" s="3">
        <f>C65+C66</f>
        <v>0</v>
      </c>
      <c r="D64" s="3">
        <f>D65+D66</f>
        <v>0</v>
      </c>
      <c r="E64" s="33">
        <f>E65+E66</f>
        <v>0</v>
      </c>
      <c r="F64" s="3">
        <f>F65+F66</f>
        <v>0</v>
      </c>
      <c r="G64" s="26">
        <f>G65+G66</f>
        <v>0</v>
      </c>
    </row>
    <row r="65" spans="1:7" ht="15" customHeight="1">
      <c r="A65" s="12" t="s">
        <v>136</v>
      </c>
      <c r="B65" s="2"/>
      <c r="C65" s="9"/>
      <c r="D65" s="9"/>
      <c r="E65" s="38"/>
      <c r="F65" s="9"/>
      <c r="G65" s="25"/>
    </row>
    <row r="66" spans="1:7" ht="15" customHeight="1">
      <c r="A66" s="12" t="s">
        <v>137</v>
      </c>
      <c r="B66" s="2"/>
      <c r="C66" s="9"/>
      <c r="D66" s="9"/>
      <c r="E66" s="38"/>
      <c r="F66" s="9"/>
      <c r="G66" s="25"/>
    </row>
    <row r="67" spans="1:7" ht="15" customHeight="1">
      <c r="A67" s="1" t="s">
        <v>138</v>
      </c>
      <c r="B67" s="2"/>
      <c r="C67" s="3">
        <f>C68+C69+C70</f>
        <v>0</v>
      </c>
      <c r="D67" s="3">
        <f>D68+D69+D70</f>
        <v>0</v>
      </c>
      <c r="E67" s="33">
        <f>E68+E69+E70</f>
        <v>0</v>
      </c>
      <c r="F67" s="3">
        <f>F68+F69+F70</f>
        <v>0</v>
      </c>
      <c r="G67" s="26">
        <f>G68+G69+G70</f>
        <v>0</v>
      </c>
    </row>
    <row r="68" spans="1:7" ht="15" customHeight="1">
      <c r="A68" s="12" t="s">
        <v>139</v>
      </c>
      <c r="B68" s="2"/>
      <c r="C68" s="9"/>
      <c r="D68" s="9"/>
      <c r="E68" s="38"/>
      <c r="F68" s="9"/>
      <c r="G68" s="25"/>
    </row>
    <row r="69" spans="1:7" ht="15" customHeight="1">
      <c r="A69" s="12" t="s">
        <v>140</v>
      </c>
      <c r="B69" s="2"/>
      <c r="C69" s="9"/>
      <c r="D69" s="9"/>
      <c r="E69" s="38"/>
      <c r="F69" s="9"/>
      <c r="G69" s="25"/>
    </row>
    <row r="70" spans="1:7" ht="15" customHeight="1">
      <c r="A70" s="12" t="s">
        <v>137</v>
      </c>
      <c r="B70" s="2"/>
      <c r="C70" s="9"/>
      <c r="D70" s="9"/>
      <c r="E70" s="38"/>
      <c r="F70" s="9"/>
      <c r="G70" s="25"/>
    </row>
    <row r="71" spans="1:7" ht="15" customHeight="1">
      <c r="A71" s="5" t="s">
        <v>150</v>
      </c>
      <c r="B71" s="6"/>
      <c r="C71" s="11">
        <f>C64-C67</f>
        <v>0</v>
      </c>
      <c r="D71" s="11">
        <f>D64-D67</f>
        <v>0</v>
      </c>
      <c r="E71" s="36">
        <f>E64-E67</f>
        <v>0</v>
      </c>
      <c r="F71" s="11">
        <f>F64-F67</f>
        <v>0</v>
      </c>
      <c r="G71" s="27">
        <f>G64-G67</f>
        <v>0</v>
      </c>
    </row>
    <row r="72" spans="1:7" ht="15" customHeight="1">
      <c r="A72" s="5" t="s">
        <v>141</v>
      </c>
      <c r="B72" s="6"/>
      <c r="C72" s="11">
        <f>C43+C52+C62+C71</f>
        <v>0</v>
      </c>
      <c r="D72" s="11">
        <f>D43+D52+D62+D71</f>
        <v>0</v>
      </c>
      <c r="E72" s="36">
        <f>E43+E52+E62+E71</f>
        <v>0</v>
      </c>
      <c r="F72" s="11">
        <f>F43+F52+F62+F71</f>
        <v>0</v>
      </c>
      <c r="G72" s="27">
        <f>G43+G52+G62+G71</f>
        <v>0</v>
      </c>
    </row>
    <row r="73" spans="1:7" ht="15" customHeight="1">
      <c r="A73" s="1" t="s">
        <v>142</v>
      </c>
      <c r="B73" s="2"/>
      <c r="C73" s="9"/>
      <c r="D73" s="9"/>
      <c r="E73" s="38"/>
      <c r="F73" s="9"/>
      <c r="G73" s="25"/>
    </row>
    <row r="74" spans="1:7" ht="15" customHeight="1">
      <c r="A74" s="5" t="s">
        <v>143</v>
      </c>
      <c r="B74" s="6"/>
      <c r="C74" s="11">
        <f>C72-C73</f>
        <v>0</v>
      </c>
      <c r="D74" s="11">
        <f>D72-D73</f>
        <v>0</v>
      </c>
      <c r="E74" s="36">
        <f>E72-E73</f>
        <v>0</v>
      </c>
      <c r="F74" s="11">
        <f>F72-F73</f>
        <v>0</v>
      </c>
      <c r="G74" s="27">
        <f>G72-G73</f>
        <v>0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</sheetData>
  <sheetProtection password="EF06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34">
      <selection activeCell="C83" sqref="C83"/>
    </sheetView>
  </sheetViews>
  <sheetFormatPr defaultColWidth="9.140625" defaultRowHeight="12.75"/>
  <cols>
    <col min="1" max="1" width="60.421875" style="0" customWidth="1"/>
    <col min="2" max="6" width="15.7109375" style="0" customWidth="1"/>
  </cols>
  <sheetData>
    <row r="1" ht="15" customHeight="1">
      <c r="A1" s="43"/>
    </row>
    <row r="2" ht="15" customHeight="1">
      <c r="A2" s="164" t="s">
        <v>277</v>
      </c>
    </row>
    <row r="3" spans="1:6" ht="15" customHeight="1">
      <c r="A3" s="165"/>
      <c r="B3" s="129">
        <f>'CE civilistico'!C1</f>
        <v>2007</v>
      </c>
      <c r="C3" s="129">
        <f>'CE civilistico'!D1</f>
        <v>2008</v>
      </c>
      <c r="D3" s="129">
        <f>'CE civilistico'!E1</f>
        <v>2009</v>
      </c>
      <c r="E3" s="129">
        <f>'CE civilistico'!F1</f>
        <v>2010</v>
      </c>
      <c r="F3" s="129">
        <f>'CE civilistico'!G1</f>
        <v>2011</v>
      </c>
    </row>
    <row r="4" ht="15" customHeight="1"/>
    <row r="5" ht="15" customHeight="1"/>
    <row r="6" ht="15" customHeight="1"/>
    <row r="7" spans="1:6" ht="15" customHeight="1">
      <c r="A7" t="s">
        <v>278</v>
      </c>
      <c r="B7" s="15">
        <f>'CE civilistico'!C4</f>
        <v>0</v>
      </c>
      <c r="C7" s="15">
        <f>'CE civilistico'!D4</f>
        <v>0</v>
      </c>
      <c r="D7" s="15">
        <f>'CE civilistico'!E4</f>
        <v>0</v>
      </c>
      <c r="E7" s="15">
        <f>'CE civilistico'!F4</f>
        <v>0</v>
      </c>
      <c r="F7" s="15">
        <f>'CE civilistico'!G4</f>
        <v>0</v>
      </c>
    </row>
    <row r="8" spans="1:6" ht="15" customHeight="1">
      <c r="A8" t="s">
        <v>279</v>
      </c>
      <c r="B8" s="15">
        <f>'CE civilistico'!C9</f>
        <v>0</v>
      </c>
      <c r="C8" s="15">
        <f>'CE civilistico'!D9</f>
        <v>0</v>
      </c>
      <c r="D8" s="15">
        <f>'CE civilistico'!E9</f>
        <v>0</v>
      </c>
      <c r="E8" s="15">
        <f>'CE civilistico'!F9</f>
        <v>0</v>
      </c>
      <c r="F8" s="15">
        <f>'CE civilistico'!G9</f>
        <v>0</v>
      </c>
    </row>
    <row r="9" spans="1:6" ht="15" customHeight="1">
      <c r="A9" t="s">
        <v>280</v>
      </c>
      <c r="B9" s="15">
        <f>B7+B8</f>
        <v>0</v>
      </c>
      <c r="C9" s="15">
        <f>C7+C8</f>
        <v>0</v>
      </c>
      <c r="D9" s="15">
        <f>D7+D8</f>
        <v>0</v>
      </c>
      <c r="E9" s="15">
        <f>E7+E8</f>
        <v>0</v>
      </c>
      <c r="F9" s="15">
        <f>F7+F8</f>
        <v>0</v>
      </c>
    </row>
    <row r="10" ht="15" customHeight="1"/>
    <row r="11" ht="15" customHeight="1">
      <c r="A11" t="s">
        <v>281</v>
      </c>
    </row>
    <row r="12" spans="1:6" ht="15" customHeight="1">
      <c r="A12" t="s">
        <v>282</v>
      </c>
      <c r="B12" s="15">
        <f>'CE civilistico'!C14</f>
        <v>0</v>
      </c>
      <c r="C12" s="15">
        <f>'CE civilistico'!D14</f>
        <v>0</v>
      </c>
      <c r="D12" s="15">
        <f>'CE civilistico'!E14</f>
        <v>0</v>
      </c>
      <c r="E12" s="15">
        <f>'CE civilistico'!F14</f>
        <v>0</v>
      </c>
      <c r="F12" s="15">
        <f>'CE civilistico'!G14</f>
        <v>0</v>
      </c>
    </row>
    <row r="13" spans="1:6" ht="15" customHeight="1">
      <c r="A13" t="s">
        <v>364</v>
      </c>
      <c r="B13" s="15">
        <f>'CE civilistico'!C34</f>
        <v>0</v>
      </c>
      <c r="C13" s="15">
        <f>'CE civilistico'!D34</f>
        <v>0</v>
      </c>
      <c r="D13" s="15">
        <f>'CE civilistico'!E34</f>
        <v>0</v>
      </c>
      <c r="E13" s="15">
        <f>'CE civilistico'!F34</f>
        <v>0</v>
      </c>
      <c r="F13" s="15">
        <f>'CE civilistico'!G34</f>
        <v>0</v>
      </c>
    </row>
    <row r="14" spans="1:6" ht="15" customHeight="1">
      <c r="A14" s="61" t="s">
        <v>283</v>
      </c>
      <c r="B14" s="45">
        <f>B12+B13</f>
        <v>0</v>
      </c>
      <c r="C14" s="45">
        <f>C12+C13</f>
        <v>0</v>
      </c>
      <c r="D14" s="45">
        <f>D12+D13</f>
        <v>0</v>
      </c>
      <c r="E14" s="45">
        <f>E12+E13</f>
        <v>0</v>
      </c>
      <c r="F14" s="45">
        <f>F12+F13</f>
        <v>0</v>
      </c>
    </row>
    <row r="15" spans="2:6" ht="15" customHeight="1">
      <c r="B15" s="15"/>
      <c r="C15" s="15"/>
      <c r="D15" s="15"/>
      <c r="E15" s="15"/>
      <c r="F15" s="15"/>
    </row>
    <row r="16" spans="1:6" ht="15" customHeight="1">
      <c r="A16" t="s">
        <v>363</v>
      </c>
      <c r="B16" s="15">
        <f>-'CE civilistico'!C5</f>
        <v>0</v>
      </c>
      <c r="C16" s="15">
        <f>-'CE civilistico'!D5</f>
        <v>0</v>
      </c>
      <c r="D16" s="15">
        <f>-'CE civilistico'!E5</f>
        <v>0</v>
      </c>
      <c r="E16" s="15">
        <f>-'CE civilistico'!F5</f>
        <v>0</v>
      </c>
      <c r="F16" s="15">
        <f>-'CE civilistico'!G5</f>
        <v>0</v>
      </c>
    </row>
    <row r="17" spans="1:6" ht="15" customHeight="1">
      <c r="A17" t="s">
        <v>284</v>
      </c>
      <c r="B17" s="15">
        <f>-'CE civilistico'!C6</f>
        <v>0</v>
      </c>
      <c r="C17" s="15">
        <f>-'CE civilistico'!D6</f>
        <v>0</v>
      </c>
      <c r="D17" s="15">
        <f>-'CE civilistico'!E6</f>
        <v>0</v>
      </c>
      <c r="E17" s="15">
        <f>-'CE civilistico'!F6</f>
        <v>0</v>
      </c>
      <c r="F17" s="15">
        <f>-'CE civilistico'!G6</f>
        <v>0</v>
      </c>
    </row>
    <row r="18" spans="1:6" ht="15" customHeight="1">
      <c r="A18" t="s">
        <v>358</v>
      </c>
      <c r="B18" s="15">
        <f>'CE civilistico'!C17</f>
        <v>0</v>
      </c>
      <c r="C18" s="15">
        <f>'CE civilistico'!D17</f>
        <v>0</v>
      </c>
      <c r="D18" s="15">
        <f>'CE civilistico'!E17</f>
        <v>0</v>
      </c>
      <c r="E18" s="15">
        <f>'CE civilistico'!F17</f>
        <v>0</v>
      </c>
      <c r="F18" s="15">
        <f>'CE civilistico'!G17</f>
        <v>0</v>
      </c>
    </row>
    <row r="19" spans="1:6" ht="15" customHeight="1">
      <c r="A19" t="s">
        <v>365</v>
      </c>
      <c r="B19" s="15">
        <f>'CE civilistico'!C41</f>
        <v>0</v>
      </c>
      <c r="C19" s="15">
        <f>'CE civilistico'!D41</f>
        <v>0</v>
      </c>
      <c r="D19" s="15">
        <f>'CE civilistico'!E41</f>
        <v>0</v>
      </c>
      <c r="E19" s="15">
        <f>'CE civilistico'!F41</f>
        <v>0</v>
      </c>
      <c r="F19" s="15">
        <f>'CE civilistico'!G41</f>
        <v>0</v>
      </c>
    </row>
    <row r="20" ht="15" customHeight="1"/>
    <row r="21" spans="1:6" ht="15" customHeight="1">
      <c r="A21" t="s">
        <v>285</v>
      </c>
      <c r="B21" s="15">
        <f>SUM(B16:B19)+B14</f>
        <v>0</v>
      </c>
      <c r="C21" s="15">
        <f>SUM(C16:C19)+C14</f>
        <v>0</v>
      </c>
      <c r="D21" s="15">
        <f>SUM(D16:D19)+D14</f>
        <v>0</v>
      </c>
      <c r="E21" s="15">
        <f>SUM(E16:E19)+E14</f>
        <v>0</v>
      </c>
      <c r="F21" s="15">
        <f>SUM(F16:F19)+F14</f>
        <v>0</v>
      </c>
    </row>
    <row r="22" ht="15" customHeight="1"/>
    <row r="23" spans="1:6" ht="15" customHeight="1">
      <c r="A23" s="48" t="s">
        <v>286</v>
      </c>
      <c r="B23" s="44">
        <f>B9-B21</f>
        <v>0</v>
      </c>
      <c r="C23" s="44">
        <f>C9-C21</f>
        <v>0</v>
      </c>
      <c r="D23" s="44">
        <f>D9-D21</f>
        <v>0</v>
      </c>
      <c r="E23" s="44">
        <f>E9-E21</f>
        <v>0</v>
      </c>
      <c r="F23" s="44">
        <f>F9-F21</f>
        <v>0</v>
      </c>
    </row>
    <row r="24" ht="15" customHeight="1"/>
    <row r="25" spans="1:6" ht="15" customHeight="1">
      <c r="A25" t="s">
        <v>287</v>
      </c>
      <c r="B25" s="15">
        <f>'CE civilistico'!C35</f>
        <v>0</v>
      </c>
      <c r="C25" s="15">
        <f>'CE civilistico'!D35</f>
        <v>0</v>
      </c>
      <c r="D25" s="15">
        <f>'CE civilistico'!E35</f>
        <v>0</v>
      </c>
      <c r="E25" s="15">
        <f>'CE civilistico'!F35</f>
        <v>0</v>
      </c>
      <c r="F25" s="15">
        <f>'CE civilistico'!G35</f>
        <v>0</v>
      </c>
    </row>
    <row r="26" spans="1:6" ht="15" customHeight="1">
      <c r="A26" t="s">
        <v>288</v>
      </c>
      <c r="B26" s="15">
        <f>'CE civilistico'!C37</f>
        <v>0</v>
      </c>
      <c r="C26" s="15">
        <f>'CE civilistico'!D37</f>
        <v>0</v>
      </c>
      <c r="D26" s="15">
        <f>'CE civilistico'!E37</f>
        <v>0</v>
      </c>
      <c r="E26" s="15">
        <f>'CE civilistico'!F37</f>
        <v>0</v>
      </c>
      <c r="F26" s="15">
        <f>'CE civilistico'!G37</f>
        <v>0</v>
      </c>
    </row>
    <row r="27" spans="1:6" ht="15" customHeight="1">
      <c r="A27" t="s">
        <v>289</v>
      </c>
      <c r="B27" s="15">
        <f>-'CE civilistico'!C7</f>
        <v>0</v>
      </c>
      <c r="C27" s="15">
        <f>-'CE civilistico'!D7</f>
        <v>0</v>
      </c>
      <c r="D27" s="15">
        <f>-'CE civilistico'!E7</f>
        <v>0</v>
      </c>
      <c r="E27" s="15">
        <f>-'CE civilistico'!F7</f>
        <v>0</v>
      </c>
      <c r="F27" s="15">
        <f>-'CE civilistico'!G7</f>
        <v>0</v>
      </c>
    </row>
    <row r="28" spans="1:6" ht="15" customHeight="1">
      <c r="A28" t="s">
        <v>359</v>
      </c>
      <c r="B28" s="15">
        <f>'CE civilistico'!C16</f>
        <v>0</v>
      </c>
      <c r="C28" s="15">
        <f>'CE civilistico'!D16</f>
        <v>0</v>
      </c>
      <c r="D28" s="15">
        <f>'CE civilistico'!E16</f>
        <v>0</v>
      </c>
      <c r="E28" s="15">
        <f>'CE civilistico'!F16</f>
        <v>0</v>
      </c>
      <c r="F28" s="15">
        <f>'CE civilistico'!G16</f>
        <v>0</v>
      </c>
    </row>
    <row r="29" spans="1:6" ht="15" customHeight="1">
      <c r="A29" t="s">
        <v>290</v>
      </c>
      <c r="B29" s="15">
        <f>'CE civilistico'!C18</f>
        <v>0</v>
      </c>
      <c r="C29" s="15">
        <f>'CE civilistico'!D18</f>
        <v>0</v>
      </c>
      <c r="D29" s="15">
        <f>'CE civilistico'!E18</f>
        <v>0</v>
      </c>
      <c r="E29" s="15">
        <f>'CE civilistico'!F18</f>
        <v>0</v>
      </c>
      <c r="F29" s="15">
        <f>'CE civilistico'!G18</f>
        <v>0</v>
      </c>
    </row>
    <row r="30" spans="1:6" ht="15" customHeight="1">
      <c r="A30" t="s">
        <v>291</v>
      </c>
      <c r="B30" s="15">
        <f>'CE civilistico'!C19</f>
        <v>0</v>
      </c>
      <c r="C30" s="15">
        <f>'CE civilistico'!D19</f>
        <v>0</v>
      </c>
      <c r="D30" s="15">
        <f>'CE civilistico'!E19</f>
        <v>0</v>
      </c>
      <c r="E30" s="15">
        <f>'CE civilistico'!F19</f>
        <v>0</v>
      </c>
      <c r="F30" s="15">
        <f>'CE civilistico'!G19</f>
        <v>0</v>
      </c>
    </row>
    <row r="31" spans="1:6" ht="15" customHeight="1">
      <c r="A31" t="s">
        <v>292</v>
      </c>
      <c r="B31" s="15">
        <f>'CE civilistico'!C26</f>
        <v>0</v>
      </c>
      <c r="C31" s="15">
        <f>'CE civilistico'!D26</f>
        <v>0</v>
      </c>
      <c r="D31" s="15">
        <f>'CE civilistico'!E26</f>
        <v>0</v>
      </c>
      <c r="E31" s="15">
        <f>'CE civilistico'!F26</f>
        <v>0</v>
      </c>
      <c r="F31" s="15">
        <f>'CE civilistico'!G26</f>
        <v>0</v>
      </c>
    </row>
    <row r="32" spans="1:6" ht="15" customHeight="1">
      <c r="A32" t="s">
        <v>293</v>
      </c>
      <c r="B32" s="15">
        <f>'CE civilistico'!C27</f>
        <v>0</v>
      </c>
      <c r="C32" s="15">
        <f>'CE civilistico'!D27</f>
        <v>0</v>
      </c>
      <c r="D32" s="15">
        <f>'CE civilistico'!E27</f>
        <v>0</v>
      </c>
      <c r="E32" s="15">
        <f>'CE civilistico'!F27</f>
        <v>0</v>
      </c>
      <c r="F32" s="15">
        <f>'CE civilistico'!G27</f>
        <v>0</v>
      </c>
    </row>
    <row r="33" spans="1:6" ht="15" customHeight="1">
      <c r="A33" t="s">
        <v>294</v>
      </c>
      <c r="B33" s="15">
        <f>'CE civilistico'!C29</f>
        <v>0</v>
      </c>
      <c r="C33" s="15">
        <f>'CE civilistico'!D29</f>
        <v>0</v>
      </c>
      <c r="D33" s="15">
        <f>'CE civilistico'!E29</f>
        <v>0</v>
      </c>
      <c r="E33" s="15">
        <f>'CE civilistico'!F29</f>
        <v>0</v>
      </c>
      <c r="F33" s="15">
        <f>'CE civilistico'!G29</f>
        <v>0</v>
      </c>
    </row>
    <row r="34" spans="1:6" ht="15" customHeight="1">
      <c r="A34" t="s">
        <v>295</v>
      </c>
      <c r="B34" s="15">
        <f>'CE civilistico'!C32</f>
        <v>0</v>
      </c>
      <c r="C34" s="15">
        <f>'CE civilistico'!D32</f>
        <v>0</v>
      </c>
      <c r="D34" s="15">
        <f>'CE civilistico'!E32</f>
        <v>0</v>
      </c>
      <c r="E34" s="15">
        <f>'CE civilistico'!F32</f>
        <v>0</v>
      </c>
      <c r="F34" s="15">
        <f>'CE civilistico'!G32</f>
        <v>0</v>
      </c>
    </row>
    <row r="35" spans="1:6" ht="15" customHeight="1">
      <c r="A35" t="s">
        <v>366</v>
      </c>
      <c r="B35" s="15">
        <f>'CE civilistico'!C40</f>
        <v>0</v>
      </c>
      <c r="C35" s="15">
        <f>'CE civilistico'!D40</f>
        <v>0</v>
      </c>
      <c r="D35" s="15">
        <f>'CE civilistico'!E40</f>
        <v>0</v>
      </c>
      <c r="E35" s="15">
        <f>'CE civilistico'!F40</f>
        <v>0</v>
      </c>
      <c r="F35" s="15">
        <f>'CE civilistico'!G40</f>
        <v>0</v>
      </c>
    </row>
    <row r="36" ht="15" customHeight="1"/>
    <row r="37" spans="1:6" ht="15" customHeight="1">
      <c r="A37" t="s">
        <v>296</v>
      </c>
      <c r="B37" s="15">
        <f>SUM(B25:B35)</f>
        <v>0</v>
      </c>
      <c r="C37" s="15">
        <f>SUM(C25:C35)</f>
        <v>0</v>
      </c>
      <c r="D37" s="15">
        <f>SUM(D25:D35)</f>
        <v>0</v>
      </c>
      <c r="E37" s="15">
        <f>SUM(E25:E35)</f>
        <v>0</v>
      </c>
      <c r="F37" s="15">
        <f>SUM(F25:F35)</f>
        <v>0</v>
      </c>
    </row>
    <row r="38" ht="15" customHeight="1"/>
    <row r="39" spans="1:6" ht="15" customHeight="1">
      <c r="A39" s="48" t="s">
        <v>297</v>
      </c>
      <c r="B39" s="44">
        <f>B23-B37</f>
        <v>0</v>
      </c>
      <c r="C39" s="44">
        <f>C23-C37</f>
        <v>0</v>
      </c>
      <c r="D39" s="44">
        <f>D23-D37</f>
        <v>0</v>
      </c>
      <c r="E39" s="44">
        <f>E23-E37</f>
        <v>0</v>
      </c>
      <c r="F39" s="44">
        <f>F23-F37</f>
        <v>0</v>
      </c>
    </row>
    <row r="40" ht="15" customHeight="1"/>
    <row r="41" spans="1:6" ht="15" customHeight="1">
      <c r="A41" t="s">
        <v>298</v>
      </c>
      <c r="B41" s="15">
        <f>'CE civilistico'!C10</f>
        <v>0</v>
      </c>
      <c r="C41" s="15">
        <f>'CE civilistico'!D10</f>
        <v>0</v>
      </c>
      <c r="D41" s="15">
        <f>'CE civilistico'!E10</f>
        <v>0</v>
      </c>
      <c r="E41" s="15">
        <f>'CE civilistico'!F10</f>
        <v>0</v>
      </c>
      <c r="F41" s="15">
        <f>'CE civilistico'!G10</f>
        <v>0</v>
      </c>
    </row>
    <row r="42" spans="1:6" ht="15" customHeight="1">
      <c r="A42" t="s">
        <v>299</v>
      </c>
      <c r="B42" s="15">
        <f>'CE civilistico'!C45</f>
        <v>0</v>
      </c>
      <c r="C42" s="15">
        <f>'CE civilistico'!D45</f>
        <v>0</v>
      </c>
      <c r="D42" s="15">
        <f>'CE civilistico'!E45</f>
        <v>0</v>
      </c>
      <c r="E42" s="15">
        <f>'CE civilistico'!F45</f>
        <v>0</v>
      </c>
      <c r="F42" s="15">
        <f>'CE civilistico'!G45</f>
        <v>0</v>
      </c>
    </row>
    <row r="43" ht="15" customHeight="1">
      <c r="A43" t="s">
        <v>300</v>
      </c>
    </row>
    <row r="44" spans="1:6" ht="15" customHeight="1">
      <c r="A44" s="130" t="s">
        <v>301</v>
      </c>
      <c r="B44" s="15">
        <f>'CE civilistico'!C47</f>
        <v>0</v>
      </c>
      <c r="C44" s="15">
        <f>'CE civilistico'!D47</f>
        <v>0</v>
      </c>
      <c r="D44" s="15">
        <f>'CE civilistico'!E47</f>
        <v>0</v>
      </c>
      <c r="E44" s="15">
        <f>'CE civilistico'!F47</f>
        <v>0</v>
      </c>
      <c r="F44" s="15">
        <f>'CE civilistico'!G47</f>
        <v>0</v>
      </c>
    </row>
    <row r="45" spans="1:6" ht="15" customHeight="1">
      <c r="A45" s="130" t="s">
        <v>302</v>
      </c>
      <c r="B45" s="15">
        <f>'CE civilistico'!C48</f>
        <v>0</v>
      </c>
      <c r="C45" s="15">
        <f>'CE civilistico'!D48</f>
        <v>0</v>
      </c>
      <c r="D45" s="15">
        <f>'CE civilistico'!E48</f>
        <v>0</v>
      </c>
      <c r="E45" s="15">
        <f>'CE civilistico'!F48</f>
        <v>0</v>
      </c>
      <c r="F45" s="15">
        <f>'CE civilistico'!G48</f>
        <v>0</v>
      </c>
    </row>
    <row r="46" spans="1:6" ht="15" customHeight="1">
      <c r="A46" s="130" t="s">
        <v>303</v>
      </c>
      <c r="B46" s="15">
        <f>'CE civilistico'!C49</f>
        <v>0</v>
      </c>
      <c r="C46" s="15">
        <f>'CE civilistico'!D49</f>
        <v>0</v>
      </c>
      <c r="D46" s="15">
        <f>'CE civilistico'!E49</f>
        <v>0</v>
      </c>
      <c r="E46" s="15">
        <f>'CE civilistico'!F49</f>
        <v>0</v>
      </c>
      <c r="F46" s="15">
        <f>'CE civilistico'!G49</f>
        <v>0</v>
      </c>
    </row>
    <row r="47" ht="15" customHeight="1">
      <c r="A47" t="s">
        <v>304</v>
      </c>
    </row>
    <row r="48" spans="1:6" ht="15" customHeight="1">
      <c r="A48" s="130" t="s">
        <v>305</v>
      </c>
      <c r="B48" s="15">
        <f>'CE civilistico'!C55</f>
        <v>0</v>
      </c>
      <c r="C48" s="15">
        <f>'CE civilistico'!D55</f>
        <v>0</v>
      </c>
      <c r="D48" s="15">
        <f>'CE civilistico'!E55</f>
        <v>0</v>
      </c>
      <c r="E48" s="15">
        <f>'CE civilistico'!F55</f>
        <v>0</v>
      </c>
      <c r="F48" s="15">
        <f>'CE civilistico'!G55</f>
        <v>0</v>
      </c>
    </row>
    <row r="49" spans="1:6" ht="15" customHeight="1">
      <c r="A49" s="130" t="s">
        <v>306</v>
      </c>
      <c r="B49" s="15">
        <f>'CE civilistico'!C56</f>
        <v>0</v>
      </c>
      <c r="C49" s="15">
        <f>'CE civilistico'!D56</f>
        <v>0</v>
      </c>
      <c r="D49" s="15">
        <f>'CE civilistico'!E56</f>
        <v>0</v>
      </c>
      <c r="E49" s="15">
        <f>'CE civilistico'!F56</f>
        <v>0</v>
      </c>
      <c r="F49" s="15">
        <f>'CE civilistico'!G56</f>
        <v>0</v>
      </c>
    </row>
    <row r="50" spans="1:6" ht="15" customHeight="1">
      <c r="A50" s="130" t="s">
        <v>307</v>
      </c>
      <c r="B50" s="15">
        <f>'CE civilistico'!C57</f>
        <v>0</v>
      </c>
      <c r="C50" s="15">
        <f>'CE civilistico'!D57</f>
        <v>0</v>
      </c>
      <c r="D50" s="15">
        <f>'CE civilistico'!E57</f>
        <v>0</v>
      </c>
      <c r="E50" s="15">
        <f>'CE civilistico'!F57</f>
        <v>0</v>
      </c>
      <c r="F50" s="15">
        <f>'CE civilistico'!G57</f>
        <v>0</v>
      </c>
    </row>
    <row r="51" ht="15" customHeight="1">
      <c r="A51" t="s">
        <v>308</v>
      </c>
    </row>
    <row r="52" spans="1:6" ht="15" customHeight="1">
      <c r="A52" s="130" t="s">
        <v>305</v>
      </c>
      <c r="B52" s="15">
        <f>-'CE civilistico'!C59</f>
        <v>0</v>
      </c>
      <c r="C52" s="15">
        <f>-'CE civilistico'!D59</f>
        <v>0</v>
      </c>
      <c r="D52" s="15">
        <f>-'CE civilistico'!E59</f>
        <v>0</v>
      </c>
      <c r="E52" s="15">
        <f>-'CE civilistico'!F59</f>
        <v>0</v>
      </c>
      <c r="F52" s="15">
        <f>-'CE civilistico'!G59</f>
        <v>0</v>
      </c>
    </row>
    <row r="53" spans="1:6" ht="15" customHeight="1">
      <c r="A53" s="130" t="s">
        <v>306</v>
      </c>
      <c r="B53" s="15">
        <f>-'CE civilistico'!C60</f>
        <v>0</v>
      </c>
      <c r="C53" s="15">
        <f>-'CE civilistico'!D60</f>
        <v>0</v>
      </c>
      <c r="D53" s="15">
        <f>-'CE civilistico'!E60</f>
        <v>0</v>
      </c>
      <c r="E53" s="15">
        <f>-'CE civilistico'!F60</f>
        <v>0</v>
      </c>
      <c r="F53" s="15">
        <f>-'CE civilistico'!G60</f>
        <v>0</v>
      </c>
    </row>
    <row r="54" spans="1:6" ht="15" customHeight="1">
      <c r="A54" s="130" t="s">
        <v>307</v>
      </c>
      <c r="B54" s="15">
        <f>-'CE civilistico'!C61</f>
        <v>0</v>
      </c>
      <c r="C54" s="15">
        <f>-'CE civilistico'!D61</f>
        <v>0</v>
      </c>
      <c r="D54" s="15">
        <f>-'CE civilistico'!E61</f>
        <v>0</v>
      </c>
      <c r="E54" s="15">
        <f>-'CE civilistico'!F61</f>
        <v>0</v>
      </c>
      <c r="F54" s="15">
        <f>-'CE civilistico'!G61</f>
        <v>0</v>
      </c>
    </row>
    <row r="55" spans="1:6" ht="15" customHeight="1">
      <c r="A55" s="130"/>
      <c r="B55" s="15"/>
      <c r="C55" s="15"/>
      <c r="D55" s="15"/>
      <c r="E55" s="15"/>
      <c r="F55" s="15"/>
    </row>
    <row r="56" spans="1:6" ht="15" customHeight="1">
      <c r="A56" t="s">
        <v>309</v>
      </c>
      <c r="B56" s="15">
        <f>SUM(B41:B54)</f>
        <v>0</v>
      </c>
      <c r="C56" s="15">
        <f>SUM(C41:C54)</f>
        <v>0</v>
      </c>
      <c r="D56" s="15">
        <f>SUM(D41:D54)</f>
        <v>0</v>
      </c>
      <c r="E56" s="15">
        <f>SUM(E41:E54)</f>
        <v>0</v>
      </c>
      <c r="F56" s="15">
        <f>SUM(F41:F54)</f>
        <v>0</v>
      </c>
    </row>
    <row r="57" spans="2:6" ht="15" customHeight="1">
      <c r="B57" s="15"/>
      <c r="C57" s="15"/>
      <c r="D57" s="15"/>
      <c r="E57" s="15"/>
      <c r="F57" s="15"/>
    </row>
    <row r="58" spans="1:6" ht="14.25" customHeight="1">
      <c r="A58" s="48" t="s">
        <v>310</v>
      </c>
      <c r="B58" s="44">
        <f>B39+B56</f>
        <v>0</v>
      </c>
      <c r="C58" s="44">
        <f>C39+C56</f>
        <v>0</v>
      </c>
      <c r="D58" s="44">
        <f>D39+D56</f>
        <v>0</v>
      </c>
      <c r="E58" s="44">
        <f>E39+E56</f>
        <v>0</v>
      </c>
      <c r="F58" s="44">
        <f>F39+F56</f>
        <v>0</v>
      </c>
    </row>
    <row r="59" ht="15" customHeight="1"/>
    <row r="60" spans="1:6" ht="15" customHeight="1">
      <c r="A60" t="s">
        <v>311</v>
      </c>
      <c r="B60" s="15">
        <f>'CE civilistico'!C50</f>
        <v>0</v>
      </c>
      <c r="C60" s="15">
        <f>'CE civilistico'!D50</f>
        <v>0</v>
      </c>
      <c r="D60" s="15">
        <f>'CE civilistico'!E50</f>
        <v>0</v>
      </c>
      <c r="E60" s="15">
        <f>'CE civilistico'!F50</f>
        <v>0</v>
      </c>
      <c r="F60" s="15">
        <f>'CE civilistico'!G50</f>
        <v>0</v>
      </c>
    </row>
    <row r="61" spans="1:6" ht="15" customHeight="1">
      <c r="A61" t="s">
        <v>312</v>
      </c>
      <c r="B61" s="15">
        <f>-'CE civilistico'!C51</f>
        <v>0</v>
      </c>
      <c r="C61" s="15">
        <f>-'CE civilistico'!D51</f>
        <v>0</v>
      </c>
      <c r="D61" s="15">
        <f>-'CE civilistico'!E51</f>
        <v>0</v>
      </c>
      <c r="E61" s="15">
        <f>-'CE civilistico'!F51</f>
        <v>0</v>
      </c>
      <c r="F61" s="15">
        <f>-'CE civilistico'!G51</f>
        <v>0</v>
      </c>
    </row>
    <row r="62" spans="2:6" ht="15" customHeight="1">
      <c r="B62" s="15"/>
      <c r="C62" s="15"/>
      <c r="D62" s="15"/>
      <c r="E62" s="15"/>
      <c r="F62" s="15"/>
    </row>
    <row r="63" spans="1:6" ht="15" customHeight="1">
      <c r="A63" t="s">
        <v>313</v>
      </c>
      <c r="B63" s="15">
        <f>B60+B61</f>
        <v>0</v>
      </c>
      <c r="C63" s="15">
        <f>C60+C61</f>
        <v>0</v>
      </c>
      <c r="D63" s="15">
        <f>D60+D61</f>
        <v>0</v>
      </c>
      <c r="E63" s="15">
        <f>E60+E61</f>
        <v>0</v>
      </c>
      <c r="F63" s="15">
        <f>F60+F61</f>
        <v>0</v>
      </c>
    </row>
    <row r="64" spans="2:6" ht="15" customHeight="1">
      <c r="B64" s="15"/>
      <c r="C64" s="15"/>
      <c r="D64" s="15"/>
      <c r="E64" s="15"/>
      <c r="F64" s="15"/>
    </row>
    <row r="65" spans="1:6" ht="15" customHeight="1">
      <c r="A65" s="48" t="s">
        <v>314</v>
      </c>
      <c r="B65" s="44">
        <f>B58+B63</f>
        <v>0</v>
      </c>
      <c r="C65" s="44">
        <f>C58+C63</f>
        <v>0</v>
      </c>
      <c r="D65" s="44">
        <f>D58+D63</f>
        <v>0</v>
      </c>
      <c r="E65" s="44">
        <f>E58+E63</f>
        <v>0</v>
      </c>
      <c r="F65" s="44">
        <f>F58+F63</f>
        <v>0</v>
      </c>
    </row>
    <row r="66" ht="15" customHeight="1"/>
    <row r="67" spans="1:6" ht="15" customHeight="1">
      <c r="A67" t="s">
        <v>315</v>
      </c>
      <c r="B67" s="15">
        <f>'CE civilistico'!C11</f>
        <v>0</v>
      </c>
      <c r="C67" s="15">
        <f>'CE civilistico'!D11</f>
        <v>0</v>
      </c>
      <c r="D67" s="15">
        <f>'CE civilistico'!E11</f>
        <v>0</v>
      </c>
      <c r="E67" s="15">
        <f>'CE civilistico'!F11</f>
        <v>0</v>
      </c>
      <c r="F67" s="15">
        <f>'CE civilistico'!G11</f>
        <v>0</v>
      </c>
    </row>
    <row r="68" spans="1:6" ht="15" customHeight="1">
      <c r="A68" t="s">
        <v>316</v>
      </c>
      <c r="B68" s="15">
        <f>'CE civilistico'!C64</f>
        <v>0</v>
      </c>
      <c r="C68" s="15">
        <f>'CE civilistico'!D64</f>
        <v>0</v>
      </c>
      <c r="D68" s="15">
        <f>'CE civilistico'!E64</f>
        <v>0</v>
      </c>
      <c r="E68" s="15">
        <f>'CE civilistico'!F64</f>
        <v>0</v>
      </c>
      <c r="F68" s="15">
        <f>'CE civilistico'!G64</f>
        <v>0</v>
      </c>
    </row>
    <row r="69" spans="1:6" ht="15" customHeight="1">
      <c r="A69" t="s">
        <v>317</v>
      </c>
      <c r="B69" s="15">
        <f>B67+B68</f>
        <v>0</v>
      </c>
      <c r="C69" s="15">
        <f>C67+C68</f>
        <v>0</v>
      </c>
      <c r="D69" s="15">
        <f>D67+D68</f>
        <v>0</v>
      </c>
      <c r="E69" s="15">
        <f>E67+E68</f>
        <v>0</v>
      </c>
      <c r="F69" s="15">
        <f>F67+F68</f>
        <v>0</v>
      </c>
    </row>
    <row r="70" ht="15" customHeight="1"/>
    <row r="71" spans="1:6" ht="15" customHeight="1">
      <c r="A71" t="s">
        <v>318</v>
      </c>
      <c r="B71" s="15">
        <f>'CE civilistico'!C30</f>
        <v>0</v>
      </c>
      <c r="C71" s="15">
        <f>'CE civilistico'!D30</f>
        <v>0</v>
      </c>
      <c r="D71" s="15">
        <f>'CE civilistico'!E30</f>
        <v>0</v>
      </c>
      <c r="E71" s="15">
        <f>'CE civilistico'!F30</f>
        <v>0</v>
      </c>
      <c r="F71" s="15">
        <f>'CE civilistico'!G30</f>
        <v>0</v>
      </c>
    </row>
    <row r="72" spans="1:6" ht="15" customHeight="1">
      <c r="A72" t="s">
        <v>319</v>
      </c>
      <c r="B72" s="15">
        <f>'CE civilistico'!C33</f>
        <v>0</v>
      </c>
      <c r="C72" s="15">
        <f>'CE civilistico'!D33</f>
        <v>0</v>
      </c>
      <c r="D72" s="15">
        <f>'CE civilistico'!E33</f>
        <v>0</v>
      </c>
      <c r="E72" s="15">
        <f>'CE civilistico'!F33</f>
        <v>0</v>
      </c>
      <c r="F72" s="15">
        <f>'CE civilistico'!G33</f>
        <v>0</v>
      </c>
    </row>
    <row r="73" spans="1:6" ht="15" customHeight="1">
      <c r="A73" t="s">
        <v>320</v>
      </c>
      <c r="B73" s="15">
        <f>'CE civilistico'!C38</f>
        <v>0</v>
      </c>
      <c r="C73" s="15">
        <f>'CE civilistico'!D38</f>
        <v>0</v>
      </c>
      <c r="D73" s="15">
        <f>'CE civilistico'!E38</f>
        <v>0</v>
      </c>
      <c r="E73" s="15">
        <f>'CE civilistico'!F38</f>
        <v>0</v>
      </c>
      <c r="F73" s="15">
        <f>'CE civilistico'!G38</f>
        <v>0</v>
      </c>
    </row>
    <row r="74" spans="1:6" ht="15" customHeight="1">
      <c r="A74" t="s">
        <v>321</v>
      </c>
      <c r="B74" s="15">
        <f>'CE civilistico'!C67</f>
        <v>0</v>
      </c>
      <c r="C74" s="15">
        <f>'CE civilistico'!D67</f>
        <v>0</v>
      </c>
      <c r="D74" s="15">
        <f>'CE civilistico'!E67</f>
        <v>0</v>
      </c>
      <c r="E74" s="15">
        <f>'CE civilistico'!F67</f>
        <v>0</v>
      </c>
      <c r="F74" s="15">
        <f>'CE civilistico'!G67</f>
        <v>0</v>
      </c>
    </row>
    <row r="75" spans="1:6" ht="15" customHeight="1">
      <c r="A75" t="s">
        <v>322</v>
      </c>
      <c r="B75" s="15">
        <f>SUM(B71:B74)</f>
        <v>0</v>
      </c>
      <c r="C75" s="15">
        <f>SUM(C71:C74)</f>
        <v>0</v>
      </c>
      <c r="D75" s="15">
        <f>SUM(D71:D74)</f>
        <v>0</v>
      </c>
      <c r="E75" s="15">
        <f>SUM(E71:E74)</f>
        <v>0</v>
      </c>
      <c r="F75" s="15">
        <f>SUM(F71:F74)</f>
        <v>0</v>
      </c>
    </row>
    <row r="76" spans="2:6" ht="15" customHeight="1">
      <c r="B76" s="15"/>
      <c r="C76" s="15"/>
      <c r="D76" s="15"/>
      <c r="E76" s="15"/>
      <c r="F76" s="15"/>
    </row>
    <row r="77" spans="1:6" ht="15" customHeight="1">
      <c r="A77" t="s">
        <v>323</v>
      </c>
      <c r="B77" s="15">
        <f>B69-B75</f>
        <v>0</v>
      </c>
      <c r="C77" s="15">
        <f>C69-C75</f>
        <v>0</v>
      </c>
      <c r="D77" s="15">
        <f>D69-D75</f>
        <v>0</v>
      </c>
      <c r="E77" s="15">
        <f>E69-E75</f>
        <v>0</v>
      </c>
      <c r="F77" s="15">
        <f>F69-F75</f>
        <v>0</v>
      </c>
    </row>
    <row r="78" ht="15" customHeight="1"/>
    <row r="79" spans="1:6" ht="15" customHeight="1">
      <c r="A79" s="48" t="s">
        <v>324</v>
      </c>
      <c r="B79" s="44">
        <f>B65+B77</f>
        <v>0</v>
      </c>
      <c r="C79" s="44">
        <f>C65+C77</f>
        <v>0</v>
      </c>
      <c r="D79" s="44">
        <f>D65+D77</f>
        <v>0</v>
      </c>
      <c r="E79" s="44">
        <f>E65+E77</f>
        <v>0</v>
      </c>
      <c r="F79" s="44">
        <f>F65+F77</f>
        <v>0</v>
      </c>
    </row>
    <row r="80" ht="15" customHeight="1"/>
    <row r="81" spans="1:6" ht="15" customHeight="1">
      <c r="A81" t="s">
        <v>325</v>
      </c>
      <c r="B81" s="15">
        <f>'CE civilistico'!C73</f>
        <v>0</v>
      </c>
      <c r="C81" s="15">
        <f>'CE civilistico'!D73</f>
        <v>0</v>
      </c>
      <c r="D81" s="15">
        <f>'CE civilistico'!E73</f>
        <v>0</v>
      </c>
      <c r="E81" s="15">
        <f>'CE civilistico'!F73</f>
        <v>0</v>
      </c>
      <c r="F81" s="15">
        <f>'CE civilistico'!G73</f>
        <v>0</v>
      </c>
    </row>
    <row r="82" ht="15" customHeight="1"/>
    <row r="83" spans="1:6" ht="15" customHeight="1">
      <c r="A83" s="48" t="s">
        <v>370</v>
      </c>
      <c r="B83" s="44">
        <f>B79-B81</f>
        <v>0</v>
      </c>
      <c r="C83" s="44">
        <f>C79-C81</f>
        <v>0</v>
      </c>
      <c r="D83" s="44">
        <f>D79+D81</f>
        <v>0</v>
      </c>
      <c r="E83" s="44">
        <f>E79+E81</f>
        <v>0</v>
      </c>
      <c r="F83" s="44">
        <f>F79+F81</f>
        <v>0</v>
      </c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78"/>
  <sheetViews>
    <sheetView showGridLines="0" workbookViewId="0" topLeftCell="A46">
      <selection activeCell="F74" sqref="F74"/>
    </sheetView>
  </sheetViews>
  <sheetFormatPr defaultColWidth="9.140625" defaultRowHeight="12.75"/>
  <cols>
    <col min="4" max="4" width="16.7109375" style="0" customWidth="1"/>
    <col min="5" max="5" width="15.7109375" style="64" customWidth="1"/>
    <col min="6" max="9" width="15.7109375" style="0" customWidth="1"/>
  </cols>
  <sheetData>
    <row r="2" ht="12.75">
      <c r="B2" t="str">
        <f>'SP civilistico'!A1</f>
        <v>Nome Società</v>
      </c>
    </row>
    <row r="3" ht="18">
      <c r="B3" s="46" t="s">
        <v>151</v>
      </c>
    </row>
    <row r="5" spans="5:10" ht="15">
      <c r="E5" s="49">
        <f>'SP civilistico'!C2</f>
        <v>2007</v>
      </c>
      <c r="F5" s="49">
        <f>'SP civilistico'!D2</f>
        <v>2008</v>
      </c>
      <c r="G5" s="49">
        <f>'SP civilistico'!E2</f>
        <v>2009</v>
      </c>
      <c r="H5" s="49">
        <f>'SP civilistico'!F2</f>
        <v>2010</v>
      </c>
      <c r="I5" s="49">
        <f>'SP civilistico'!G2</f>
        <v>2011</v>
      </c>
      <c r="J5" s="47"/>
    </row>
    <row r="6" spans="2:9" ht="12.75">
      <c r="B6" s="68"/>
      <c r="C6" s="68"/>
      <c r="D6" s="69"/>
      <c r="E6" s="66"/>
      <c r="F6" s="50"/>
      <c r="G6" s="50"/>
      <c r="H6" s="50"/>
      <c r="I6" s="50"/>
    </row>
    <row r="7" spans="2:9" ht="12.75">
      <c r="B7" t="s">
        <v>329</v>
      </c>
      <c r="E7" s="62">
        <f>'SP riclassificato'!C8</f>
        <v>0</v>
      </c>
      <c r="F7" s="62">
        <f>'SP riclassificato'!D8</f>
        <v>0</v>
      </c>
      <c r="G7" s="62">
        <f>'SP riclassificato'!E8</f>
        <v>0</v>
      </c>
      <c r="H7" s="62">
        <f>'SP riclassificato'!F8</f>
        <v>0</v>
      </c>
      <c r="I7" s="51">
        <f>'SP riclassificato'!G8</f>
        <v>0</v>
      </c>
    </row>
    <row r="8" spans="2:9" ht="12.75">
      <c r="B8" s="130" t="s">
        <v>472</v>
      </c>
      <c r="E8" s="62">
        <f>'SP riclassificato'!C10+'SP riclassificato'!C11+'SP riclassificato'!C12+'SP riclassificato'!C13+'SP riclassificato'!C14+'SP riclassificato'!C15+'SP riclassificato'!C17+'SP riclassificato'!C18+'SP riclassificato'!C19+'SP riclassificato'!C20+'SP riclassificato'!C23+'SP riclassificato'!C26+'SP riclassificato'!C29+'SP riclassificato'!C32+'SP riclassificato'!C35+'SP riclassificato'!C38</f>
        <v>0</v>
      </c>
      <c r="F8" s="62">
        <f>'SP riclassificato'!D10+'SP riclassificato'!D11+'SP riclassificato'!D12+'SP riclassificato'!D13+'SP riclassificato'!D14+'SP riclassificato'!D15+'SP riclassificato'!D17+'SP riclassificato'!D18+'SP riclassificato'!D19+'SP riclassificato'!D20+'SP riclassificato'!D23+'SP riclassificato'!D26+'SP riclassificato'!D29+'SP riclassificato'!D32+'SP riclassificato'!D35+'SP riclassificato'!D38</f>
        <v>0</v>
      </c>
      <c r="G8" s="62">
        <f>'SP riclassificato'!E10+'SP riclassificato'!E11+'SP riclassificato'!E12+'SP riclassificato'!E13+'SP riclassificato'!E14+'SP riclassificato'!E15+'SP riclassificato'!E17+'SP riclassificato'!E18+'SP riclassificato'!E19+'SP riclassificato'!E20+'SP riclassificato'!E23+'SP riclassificato'!E26+'SP riclassificato'!E29+'SP riclassificato'!E32+'SP riclassificato'!E35+'SP riclassificato'!E38</f>
        <v>0</v>
      </c>
      <c r="H8" s="62">
        <f>'SP riclassificato'!F10+'SP riclassificato'!F11+'SP riclassificato'!F12+'SP riclassificato'!F13+'SP riclassificato'!F14+'SP riclassificato'!F15+'SP riclassificato'!F17+'SP riclassificato'!F18+'SP riclassificato'!F19+'SP riclassificato'!F20+'SP riclassificato'!F23+'SP riclassificato'!F26+'SP riclassificato'!F29+'SP riclassificato'!F32+'SP riclassificato'!F35+'SP riclassificato'!F38</f>
        <v>0</v>
      </c>
      <c r="I8" s="51">
        <f>'SP riclassificato'!G40</f>
        <v>0</v>
      </c>
    </row>
    <row r="9" spans="2:9" ht="12.75">
      <c r="B9" s="130" t="s">
        <v>473</v>
      </c>
      <c r="E9" s="62">
        <f>'SP riclassificato'!C24+'SP riclassificato'!C27+'SP riclassificato'!C30+'SP riclassificato'!C33+'SP riclassificato'!C36+'SP riclassificato'!C39</f>
        <v>0</v>
      </c>
      <c r="F9" s="62">
        <f>'SP riclassificato'!D24+'SP riclassificato'!D27+'SP riclassificato'!D30+'SP riclassificato'!D33+'SP riclassificato'!D36+'SP riclassificato'!D39</f>
        <v>0</v>
      </c>
      <c r="G9" s="62">
        <f>'SP riclassificato'!E24+'SP riclassificato'!E27+'SP riclassificato'!E30+'SP riclassificato'!E33+'SP riclassificato'!E36+'SP riclassificato'!E39</f>
        <v>0</v>
      </c>
      <c r="H9" s="62">
        <f>'SP riclassificato'!F24+'SP riclassificato'!F27+'SP riclassificato'!F30+'SP riclassificato'!F33+'SP riclassificato'!F36+'SP riclassificato'!F39</f>
        <v>0</v>
      </c>
      <c r="I9" s="51"/>
    </row>
    <row r="10" spans="2:9" ht="12.75">
      <c r="B10" t="s">
        <v>474</v>
      </c>
      <c r="E10" s="62">
        <f>E8+E9</f>
        <v>0</v>
      </c>
      <c r="F10" s="62">
        <f>F8+F9</f>
        <v>0</v>
      </c>
      <c r="G10" s="62">
        <f>G8+G9</f>
        <v>0</v>
      </c>
      <c r="H10" s="62">
        <f>H8+H9</f>
        <v>0</v>
      </c>
      <c r="I10" s="51"/>
    </row>
    <row r="11" spans="2:9" ht="12.75">
      <c r="B11" t="s">
        <v>330</v>
      </c>
      <c r="E11" s="62">
        <f>'SP riclassificato'!C48</f>
        <v>0</v>
      </c>
      <c r="F11" s="62">
        <f>'SP riclassificato'!D48</f>
        <v>0</v>
      </c>
      <c r="G11" s="62">
        <f>'SP riclassificato'!E48</f>
        <v>0</v>
      </c>
      <c r="H11" s="62">
        <f>'SP riclassificato'!F48</f>
        <v>0</v>
      </c>
      <c r="I11" s="51">
        <f>'SP riclassificato'!G48</f>
        <v>0</v>
      </c>
    </row>
    <row r="12" spans="2:9" ht="12.75">
      <c r="B12" s="48" t="s">
        <v>336</v>
      </c>
      <c r="E12" s="52">
        <f>E7+E10+E11</f>
        <v>0</v>
      </c>
      <c r="F12" s="52">
        <f>F7+F10+F11</f>
        <v>0</v>
      </c>
      <c r="G12" s="52">
        <f>G7+G10+G11</f>
        <v>0</v>
      </c>
      <c r="H12" s="52">
        <f>H7+H10+H11</f>
        <v>0</v>
      </c>
      <c r="I12" s="52">
        <f>SUM(I7:I11)</f>
        <v>0</v>
      </c>
    </row>
    <row r="13" spans="5:9" ht="12.75">
      <c r="E13" s="63"/>
      <c r="F13" s="63"/>
      <c r="G13" s="63"/>
      <c r="H13" s="63"/>
      <c r="I13" s="53"/>
    </row>
    <row r="14" spans="2:9" ht="12.75">
      <c r="B14" t="s">
        <v>232</v>
      </c>
      <c r="E14" s="62">
        <f>'SP riclassificato'!C59</f>
        <v>0</v>
      </c>
      <c r="F14" s="62">
        <f>'SP riclassificato'!D59</f>
        <v>0</v>
      </c>
      <c r="G14" s="62">
        <f>'SP riclassificato'!E59</f>
        <v>0</v>
      </c>
      <c r="H14" s="62">
        <f>'SP riclassificato'!F59</f>
        <v>0</v>
      </c>
      <c r="I14" s="51">
        <f>'SP riclassificato'!G59</f>
        <v>0</v>
      </c>
    </row>
    <row r="15" spans="2:9" ht="12.75">
      <c r="B15" t="s">
        <v>233</v>
      </c>
      <c r="E15" s="62">
        <f>'SP riclassificato'!C66</f>
        <v>0</v>
      </c>
      <c r="F15" s="62">
        <f>'SP riclassificato'!D66</f>
        <v>0</v>
      </c>
      <c r="G15" s="62">
        <f>'SP riclassificato'!E66</f>
        <v>0</v>
      </c>
      <c r="H15" s="62">
        <f>'SP riclassificato'!F66</f>
        <v>0</v>
      </c>
      <c r="I15" s="51">
        <f>'SP riclassificato'!G66</f>
        <v>0</v>
      </c>
    </row>
    <row r="16" spans="2:9" ht="12.75">
      <c r="B16" s="130" t="s">
        <v>470</v>
      </c>
      <c r="E16" s="62">
        <f>'SP riclassificato'!C70+'SP riclassificato'!C73+'SP riclassificato'!C76+'SP riclassificato'!C79+'SP riclassificato'!C82+'SP riclassificato'!C83+'SP riclassificato'!C84+'SP riclassificato'!C85+'SP riclassificato'!C87+'SP riclassificato'!C90+'SP riclassificato'!C100</f>
        <v>0</v>
      </c>
      <c r="F16" s="62">
        <f>'SP riclassificato'!D70+'SP riclassificato'!D73+'SP riclassificato'!D76+'SP riclassificato'!D79+'SP riclassificato'!D82+'SP riclassificato'!D83+'SP riclassificato'!D84+'SP riclassificato'!D85+'SP riclassificato'!D87+'SP riclassificato'!D90+'SP riclassificato'!D100</f>
        <v>0</v>
      </c>
      <c r="G16" s="62">
        <f>'SP riclassificato'!E70+'SP riclassificato'!E73+'SP riclassificato'!E76+'SP riclassificato'!E79+'SP riclassificato'!E82+'SP riclassificato'!E83+'SP riclassificato'!E84+'SP riclassificato'!E85+'SP riclassificato'!E87+'SP riclassificato'!E90+'SP riclassificato'!E100</f>
        <v>0</v>
      </c>
      <c r="H16" s="62">
        <f>'SP riclassificato'!F70+'SP riclassificato'!F73+'SP riclassificato'!F76+'SP riclassificato'!F79+'SP riclassificato'!F82+'SP riclassificato'!F83+'SP riclassificato'!F84+'SP riclassificato'!F85+'SP riclassificato'!F87+'SP riclassificato'!F90+'SP riclassificato'!F100</f>
        <v>0</v>
      </c>
      <c r="I16" s="51">
        <f>'SP riclassificato'!G92+'SP riclassificato'!G100</f>
        <v>0</v>
      </c>
    </row>
    <row r="17" spans="2:9" ht="12.75">
      <c r="B17" s="130" t="s">
        <v>471</v>
      </c>
      <c r="E17" s="62">
        <f>'SP riclassificato'!C71+'SP riclassificato'!C74+'SP riclassificato'!C77+'SP riclassificato'!C80+'SP riclassificato'!C88+'SP riclassificato'!C91</f>
        <v>0</v>
      </c>
      <c r="F17" s="62">
        <f>'SP riclassificato'!D71+'SP riclassificato'!D74+'SP riclassificato'!D77+'SP riclassificato'!D80+'SP riclassificato'!D88+'SP riclassificato'!D91</f>
        <v>0</v>
      </c>
      <c r="G17" s="62">
        <f>'SP riclassificato'!E71+'SP riclassificato'!E74+'SP riclassificato'!E77+'SP riclassificato'!E80+'SP riclassificato'!E88+'SP riclassificato'!E91</f>
        <v>0</v>
      </c>
      <c r="H17" s="62">
        <f>'SP riclassificato'!F71+'SP riclassificato'!F74+'SP riclassificato'!F77+'SP riclassificato'!F80+'SP riclassificato'!F88+'SP riclassificato'!F91</f>
        <v>0</v>
      </c>
      <c r="I17" s="51"/>
    </row>
    <row r="18" spans="2:9" ht="12.75">
      <c r="B18" s="158" t="s">
        <v>475</v>
      </c>
      <c r="E18" s="62">
        <f>E16+E17</f>
        <v>0</v>
      </c>
      <c r="F18" s="62">
        <f>F16+F17</f>
        <v>0</v>
      </c>
      <c r="G18" s="62">
        <f>G16+G17</f>
        <v>0</v>
      </c>
      <c r="H18" s="62">
        <f>H16+H17</f>
        <v>0</v>
      </c>
      <c r="I18" s="51"/>
    </row>
    <row r="19" spans="2:9" ht="12.75">
      <c r="B19" s="48" t="s">
        <v>331</v>
      </c>
      <c r="E19" s="52">
        <f>E14+E15+E18</f>
        <v>0</v>
      </c>
      <c r="F19" s="52">
        <f>F14+F15+F18</f>
        <v>0</v>
      </c>
      <c r="G19" s="52">
        <f>G14+G15+G18</f>
        <v>0</v>
      </c>
      <c r="H19" s="52">
        <f>H14+H15+H18</f>
        <v>0</v>
      </c>
      <c r="I19" s="52">
        <f>SUM(I14:I16)</f>
        <v>0</v>
      </c>
    </row>
    <row r="20" spans="5:9" ht="12.75">
      <c r="E20" s="63"/>
      <c r="F20" s="63"/>
      <c r="G20" s="63"/>
      <c r="H20" s="63"/>
      <c r="I20" s="53"/>
    </row>
    <row r="21" spans="2:9" ht="12.75">
      <c r="B21" s="48" t="s">
        <v>63</v>
      </c>
      <c r="E21" s="52">
        <f>E12+E19</f>
        <v>0</v>
      </c>
      <c r="F21" s="52">
        <f>F12+F19</f>
        <v>0</v>
      </c>
      <c r="G21" s="52">
        <f>G12+G19</f>
        <v>0</v>
      </c>
      <c r="H21" s="52">
        <f>H12+H19</f>
        <v>0</v>
      </c>
      <c r="I21" s="52">
        <f>I12+I19</f>
        <v>0</v>
      </c>
    </row>
    <row r="22" spans="5:9" ht="12.75">
      <c r="E22" s="63"/>
      <c r="F22" s="54"/>
      <c r="G22" s="54"/>
      <c r="H22" s="54"/>
      <c r="I22" s="54"/>
    </row>
    <row r="23" spans="2:9" ht="13.5" customHeight="1">
      <c r="B23" s="55"/>
      <c r="C23" s="55"/>
      <c r="D23" s="55"/>
      <c r="E23" s="67"/>
      <c r="F23" s="55"/>
      <c r="G23" s="55"/>
      <c r="H23" s="55"/>
      <c r="I23" s="76"/>
    </row>
    <row r="24" spans="2:9" ht="13.5" customHeight="1">
      <c r="B24" s="73"/>
      <c r="C24" s="73"/>
      <c r="D24" s="73"/>
      <c r="E24" s="74"/>
      <c r="F24" s="75"/>
      <c r="G24" s="75"/>
      <c r="H24" s="75"/>
      <c r="I24" s="75"/>
    </row>
    <row r="25" spans="2:9" ht="12.75">
      <c r="B25" t="s">
        <v>332</v>
      </c>
      <c r="E25" s="62">
        <f>'SP riclassificato'!C114</f>
        <v>0</v>
      </c>
      <c r="F25" s="51">
        <f>'SP riclassificato'!D114</f>
        <v>0</v>
      </c>
      <c r="G25" s="51">
        <f>'SP riclassificato'!E114</f>
        <v>0</v>
      </c>
      <c r="H25" s="51">
        <f>'SP riclassificato'!F114</f>
        <v>0</v>
      </c>
      <c r="I25" s="51">
        <f>'SP riclassificato'!G114</f>
        <v>0</v>
      </c>
    </row>
    <row r="26" spans="2:9" ht="12.75">
      <c r="B26" t="s">
        <v>333</v>
      </c>
      <c r="E26" s="62">
        <f>'SP riclassificato'!C126</f>
        <v>0</v>
      </c>
      <c r="F26" s="51">
        <f>'SP riclassificato'!D126</f>
        <v>0</v>
      </c>
      <c r="G26" s="51">
        <f>'SP riclassificato'!E126</f>
        <v>0</v>
      </c>
      <c r="H26" s="51">
        <f>'SP riclassificato'!F126</f>
        <v>0</v>
      </c>
      <c r="I26" s="51">
        <f>'SP riclassificato'!G126</f>
        <v>0</v>
      </c>
    </row>
    <row r="27" spans="2:9" ht="12.75">
      <c r="B27" s="48" t="s">
        <v>341</v>
      </c>
      <c r="E27" s="52">
        <f>E25+E26</f>
        <v>0</v>
      </c>
      <c r="F27" s="52">
        <f>F25+F26</f>
        <v>0</v>
      </c>
      <c r="G27" s="52">
        <f>G25+G26</f>
        <v>0</v>
      </c>
      <c r="H27" s="52">
        <f>H25+H26</f>
        <v>0</v>
      </c>
      <c r="I27" s="52">
        <f>I25+I26</f>
        <v>0</v>
      </c>
    </row>
    <row r="28" spans="5:9" ht="12.75">
      <c r="E28" s="63"/>
      <c r="F28" s="53"/>
      <c r="G28" s="53"/>
      <c r="H28" s="53"/>
      <c r="I28" s="53"/>
    </row>
    <row r="29" spans="2:9" ht="12.75">
      <c r="B29" t="s">
        <v>337</v>
      </c>
      <c r="E29" s="62">
        <f>'SP riclassificato'!C139</f>
        <v>0</v>
      </c>
      <c r="F29" s="51">
        <f>'SP riclassificato'!D139</f>
        <v>0</v>
      </c>
      <c r="G29" s="51">
        <f>'SP riclassificato'!E139</f>
        <v>0</v>
      </c>
      <c r="H29" s="51">
        <f>'SP riclassificato'!F139</f>
        <v>0</v>
      </c>
      <c r="I29" s="51">
        <f>'SP riclassificato'!G139</f>
        <v>0</v>
      </c>
    </row>
    <row r="30" spans="2:9" ht="12.75">
      <c r="B30" t="s">
        <v>335</v>
      </c>
      <c r="E30" s="62">
        <f>'SP riclassificato'!C155</f>
        <v>0</v>
      </c>
      <c r="F30" s="51">
        <f>'SP riclassificato'!D155</f>
        <v>0</v>
      </c>
      <c r="G30" s="51">
        <f>'SP riclassificato'!E155</f>
        <v>0</v>
      </c>
      <c r="H30" s="51">
        <f>'SP riclassificato'!F155</f>
        <v>0</v>
      </c>
      <c r="I30" s="51">
        <f>'SP riclassificato'!G155</f>
        <v>0</v>
      </c>
    </row>
    <row r="31" spans="2:9" ht="12.75">
      <c r="B31" s="48" t="s">
        <v>338</v>
      </c>
      <c r="E31" s="52">
        <f>E29+E30</f>
        <v>0</v>
      </c>
      <c r="F31" s="52">
        <f>F29+F30</f>
        <v>0</v>
      </c>
      <c r="G31" s="52">
        <f>G29+G30</f>
        <v>0</v>
      </c>
      <c r="H31" s="52">
        <f>H29+H30</f>
        <v>0</v>
      </c>
      <c r="I31" s="52">
        <f>I29+I30</f>
        <v>0</v>
      </c>
    </row>
    <row r="32" spans="5:9" ht="12.75">
      <c r="E32" s="63"/>
      <c r="F32" s="53"/>
      <c r="G32" s="53"/>
      <c r="H32" s="53"/>
      <c r="I32" s="53"/>
    </row>
    <row r="33" spans="2:9" ht="12.75">
      <c r="B33" s="48" t="s">
        <v>339</v>
      </c>
      <c r="E33" s="52">
        <f>E27+E31</f>
        <v>0</v>
      </c>
      <c r="F33" s="52">
        <f>F27+F31</f>
        <v>0</v>
      </c>
      <c r="G33" s="52">
        <f>G27+G31</f>
        <v>0</v>
      </c>
      <c r="H33" s="52">
        <f>H27+H31</f>
        <v>0</v>
      </c>
      <c r="I33" s="52">
        <f>I27+I31</f>
        <v>0</v>
      </c>
    </row>
    <row r="34" spans="5:9" ht="12.75">
      <c r="E34" s="63"/>
      <c r="F34" s="53"/>
      <c r="G34" s="53"/>
      <c r="H34" s="53"/>
      <c r="I34" s="53"/>
    </row>
    <row r="35" spans="2:9" ht="12.75">
      <c r="B35" s="56" t="s">
        <v>340</v>
      </c>
      <c r="E35" s="62">
        <f>'SP riclassificato'!C169</f>
        <v>0</v>
      </c>
      <c r="F35" s="51">
        <f>'SP riclassificato'!D169</f>
        <v>0</v>
      </c>
      <c r="G35" s="51">
        <f>'SP riclassificato'!E169</f>
        <v>0</v>
      </c>
      <c r="H35" s="51">
        <f>'SP riclassificato'!F169</f>
        <v>0</v>
      </c>
      <c r="I35" s="51">
        <f>'SP riclassificato'!G169</f>
        <v>0</v>
      </c>
    </row>
    <row r="36" spans="5:9" ht="12.75">
      <c r="E36" s="63"/>
      <c r="F36" s="53"/>
      <c r="G36" s="53"/>
      <c r="H36" s="53"/>
      <c r="I36" s="53"/>
    </row>
    <row r="37" spans="2:9" ht="12.75">
      <c r="B37" s="57" t="s">
        <v>144</v>
      </c>
      <c r="C37" s="58"/>
      <c r="D37" s="58"/>
      <c r="E37" s="52">
        <f>E33+E35</f>
        <v>0</v>
      </c>
      <c r="F37" s="52">
        <f>F33+F35</f>
        <v>0</v>
      </c>
      <c r="G37" s="52">
        <f>G33+G35</f>
        <v>0</v>
      </c>
      <c r="H37" s="52">
        <f>H33+H35</f>
        <v>0</v>
      </c>
      <c r="I37" s="52">
        <f>I33+I35</f>
        <v>0</v>
      </c>
    </row>
    <row r="38" spans="2:9" ht="12.75">
      <c r="B38" s="59"/>
      <c r="C38" s="59"/>
      <c r="D38" s="59"/>
      <c r="E38" s="65"/>
      <c r="F38" s="60"/>
      <c r="G38" s="60"/>
      <c r="H38" s="60"/>
      <c r="I38" s="60"/>
    </row>
    <row r="41" ht="12.75">
      <c r="B41" t="str">
        <f>'SP civilistico'!A1</f>
        <v>Nome Società</v>
      </c>
    </row>
    <row r="42" ht="18">
      <c r="B42" s="46" t="s">
        <v>201</v>
      </c>
    </row>
    <row r="43" ht="18">
      <c r="B43" s="46"/>
    </row>
    <row r="44" spans="5:9" ht="15">
      <c r="E44" s="49">
        <f>E5</f>
        <v>2007</v>
      </c>
      <c r="F44" s="49">
        <f>F5</f>
        <v>2008</v>
      </c>
      <c r="G44" s="49">
        <f>G5</f>
        <v>2009</v>
      </c>
      <c r="H44" s="49">
        <f>H5</f>
        <v>2010</v>
      </c>
      <c r="I44" s="49">
        <f>I5</f>
        <v>2011</v>
      </c>
    </row>
    <row r="45" spans="2:9" ht="12.75">
      <c r="B45" s="68"/>
      <c r="C45" s="68"/>
      <c r="D45" s="69"/>
      <c r="E45" s="66"/>
      <c r="F45" s="66"/>
      <c r="G45" s="66"/>
      <c r="H45" s="66"/>
      <c r="I45" s="66"/>
    </row>
    <row r="46" spans="2:9" ht="12.75">
      <c r="B46" s="130" t="s">
        <v>342</v>
      </c>
      <c r="E46" s="62">
        <f>SUM('SP riclassificato'!C177:C191)</f>
        <v>0</v>
      </c>
      <c r="F46" s="62">
        <f>SUM('SP riclassificato'!D177:D191)</f>
        <v>0</v>
      </c>
      <c r="G46" s="62">
        <f>SUM('SP riclassificato'!E177:E191)</f>
        <v>0</v>
      </c>
      <c r="H46" s="62">
        <f>SUM('SP riclassificato'!F177:F191)</f>
        <v>0</v>
      </c>
      <c r="I46" s="62">
        <f>SUM('SP riclassificato'!G177:G191)</f>
        <v>0</v>
      </c>
    </row>
    <row r="47" spans="2:9" ht="12.75">
      <c r="B47" s="130" t="s">
        <v>343</v>
      </c>
      <c r="E47" s="62">
        <f>'SP riclassificato'!C192+'SP riclassificato'!C193</f>
        <v>0</v>
      </c>
      <c r="F47" s="62">
        <f>'SP riclassificato'!D192+'SP riclassificato'!D193</f>
        <v>0</v>
      </c>
      <c r="G47" s="62">
        <f>'SP riclassificato'!E192+'SP riclassificato'!E193</f>
        <v>0</v>
      </c>
      <c r="H47" s="62">
        <f>'SP riclassificato'!F192+'SP riclassificato'!F193</f>
        <v>0</v>
      </c>
      <c r="I47" s="62">
        <f>'SP riclassificato'!G192+'SP riclassificato'!G193</f>
        <v>0</v>
      </c>
    </row>
    <row r="48" spans="2:9" ht="12.75">
      <c r="B48" t="s">
        <v>461</v>
      </c>
      <c r="E48" s="62">
        <f>E46+E47</f>
        <v>0</v>
      </c>
      <c r="F48" s="62">
        <f>F46+F47</f>
        <v>0</v>
      </c>
      <c r="G48" s="62">
        <f>G46+G47</f>
        <v>0</v>
      </c>
      <c r="H48" s="62">
        <f>H46+H47</f>
        <v>0</v>
      </c>
      <c r="I48" s="62"/>
    </row>
    <row r="49" spans="2:9" ht="12.75">
      <c r="B49" t="s">
        <v>344</v>
      </c>
      <c r="E49" s="62">
        <f>'SP riclassificato'!C194</f>
        <v>0</v>
      </c>
      <c r="F49" s="62">
        <f>'SP riclassificato'!D194</f>
        <v>0</v>
      </c>
      <c r="G49" s="62">
        <f>'SP riclassificato'!E194</f>
        <v>0</v>
      </c>
      <c r="H49" s="62">
        <f>'SP riclassificato'!F194</f>
        <v>0</v>
      </c>
      <c r="I49" s="62">
        <f>'SP riclassificato'!G194</f>
        <v>0</v>
      </c>
    </row>
    <row r="50" spans="2:9" ht="12.75">
      <c r="B50" t="s">
        <v>345</v>
      </c>
      <c r="E50" s="62">
        <f>'SP riclassificato'!C195</f>
        <v>0</v>
      </c>
      <c r="F50" s="62">
        <f>'SP riclassificato'!D195</f>
        <v>0</v>
      </c>
      <c r="G50" s="62">
        <f>'SP riclassificato'!E195</f>
        <v>0</v>
      </c>
      <c r="H50" s="62">
        <f>'SP riclassificato'!F195</f>
        <v>0</v>
      </c>
      <c r="I50" s="62">
        <f>'SP riclassificato'!G195</f>
        <v>0</v>
      </c>
    </row>
    <row r="51" spans="2:9" ht="12.75">
      <c r="B51" t="s">
        <v>333</v>
      </c>
      <c r="E51" s="62">
        <f>SUM('SP riclassificato'!C199:C207)</f>
        <v>0</v>
      </c>
      <c r="F51" s="62">
        <f>SUM('SP riclassificato'!D199:D207)</f>
        <v>0</v>
      </c>
      <c r="G51" s="62">
        <f>SUM('SP riclassificato'!E199:E207)</f>
        <v>0</v>
      </c>
      <c r="H51" s="62">
        <f>SUM('SP riclassificato'!F199:F207)</f>
        <v>0</v>
      </c>
      <c r="I51" s="62">
        <f>SUM('SP riclassificato'!G199:G207)</f>
        <v>0</v>
      </c>
    </row>
    <row r="52" spans="2:9" ht="12.75">
      <c r="B52" t="s">
        <v>229</v>
      </c>
      <c r="E52" s="62">
        <f>'SP riclassificato'!C208</f>
        <v>0</v>
      </c>
      <c r="F52" s="62">
        <f>'SP riclassificato'!D208</f>
        <v>0</v>
      </c>
      <c r="G52" s="62">
        <f>'SP riclassificato'!E208</f>
        <v>0</v>
      </c>
      <c r="H52" s="62">
        <f>'SP riclassificato'!F208</f>
        <v>0</v>
      </c>
      <c r="I52" s="62">
        <f>'SP riclassificato'!G208</f>
        <v>0</v>
      </c>
    </row>
    <row r="53" spans="2:9" ht="12.75">
      <c r="B53" s="48" t="s">
        <v>346</v>
      </c>
      <c r="E53" s="52">
        <f>E48+E49+E50-E51-E52</f>
        <v>0</v>
      </c>
      <c r="F53" s="52">
        <f>F48+F49+F50-F51-F52</f>
        <v>0</v>
      </c>
      <c r="G53" s="52">
        <f>G48+G49+G50-G51-G52</f>
        <v>0</v>
      </c>
      <c r="H53" s="52">
        <f>H48+H49+H50-H51-H52</f>
        <v>0</v>
      </c>
      <c r="I53" s="52">
        <f>SUM(I46:I50)-SUM(I51:I52)</f>
        <v>0</v>
      </c>
    </row>
    <row r="54" spans="5:9" ht="12.75">
      <c r="E54" s="63"/>
      <c r="F54" s="63"/>
      <c r="G54" s="63"/>
      <c r="H54" s="63"/>
      <c r="I54" s="63"/>
    </row>
    <row r="55" spans="2:9" ht="12.75">
      <c r="B55" t="s">
        <v>232</v>
      </c>
      <c r="E55" s="62">
        <f>'SP riclassificato'!C213</f>
        <v>0</v>
      </c>
      <c r="F55" s="62">
        <f>'SP riclassificato'!D213</f>
        <v>0</v>
      </c>
      <c r="G55" s="62">
        <f>'SP riclassificato'!E213</f>
        <v>0</v>
      </c>
      <c r="H55" s="62">
        <f>'SP riclassificato'!F213</f>
        <v>0</v>
      </c>
      <c r="I55" s="62">
        <f>'SP riclassificato'!G213</f>
        <v>0</v>
      </c>
    </row>
    <row r="56" spans="2:9" ht="12.75">
      <c r="B56" t="s">
        <v>233</v>
      </c>
      <c r="E56" s="62">
        <f>'SP riclassificato'!C214</f>
        <v>0</v>
      </c>
      <c r="F56" s="62">
        <f>'SP riclassificato'!D214</f>
        <v>0</v>
      </c>
      <c r="G56" s="62">
        <f>'SP riclassificato'!E214</f>
        <v>0</v>
      </c>
      <c r="H56" s="62">
        <f>'SP riclassificato'!F214</f>
        <v>0</v>
      </c>
      <c r="I56" s="62">
        <f>'SP riclassificato'!G214</f>
        <v>0</v>
      </c>
    </row>
    <row r="57" spans="2:9" ht="12.75">
      <c r="B57" s="130" t="s">
        <v>347</v>
      </c>
      <c r="E57" s="62">
        <f>SUM('SP riclassificato'!C216:C219)</f>
        <v>0</v>
      </c>
      <c r="F57" s="62">
        <f>SUM('SP riclassificato'!D216:D219)</f>
        <v>0</v>
      </c>
      <c r="G57" s="62">
        <f>SUM('SP riclassificato'!E216:E219)</f>
        <v>0</v>
      </c>
      <c r="H57" s="62">
        <f>SUM('SP riclassificato'!F216:F219)</f>
        <v>0</v>
      </c>
      <c r="I57" s="62">
        <f>SUM('SP riclassificato'!G216:G219)</f>
        <v>0</v>
      </c>
    </row>
    <row r="58" spans="2:9" ht="12.75">
      <c r="B58" s="130" t="s">
        <v>348</v>
      </c>
      <c r="E58" s="62">
        <f>SUM('SP riclassificato'!C221:C232)</f>
        <v>0</v>
      </c>
      <c r="F58" s="62">
        <f>SUM('SP riclassificato'!D221:D232)</f>
        <v>0</v>
      </c>
      <c r="G58" s="62">
        <f>SUM('SP riclassificato'!E221:E232)</f>
        <v>0</v>
      </c>
      <c r="H58" s="62">
        <f>SUM('SP riclassificato'!F221:F232)</f>
        <v>0</v>
      </c>
      <c r="I58" s="62">
        <f>SUM('SP riclassificato'!G221:G232)</f>
        <v>0</v>
      </c>
    </row>
    <row r="59" spans="2:9" ht="12.75">
      <c r="B59" t="s">
        <v>462</v>
      </c>
      <c r="E59" s="62">
        <f>E57+E58</f>
        <v>0</v>
      </c>
      <c r="F59" s="62">
        <f>F57+F58</f>
        <v>0</v>
      </c>
      <c r="G59" s="62">
        <f>G57+G58</f>
        <v>0</v>
      </c>
      <c r="H59" s="62">
        <f>H57+H58</f>
        <v>0</v>
      </c>
      <c r="I59" s="62"/>
    </row>
    <row r="60" spans="2:9" ht="12.75">
      <c r="B60" t="s">
        <v>335</v>
      </c>
      <c r="E60" s="62">
        <f>SUM('SP riclassificato'!C236:C244)</f>
        <v>0</v>
      </c>
      <c r="F60" s="62">
        <f>SUM('SP riclassificato'!D236:D244)</f>
        <v>0</v>
      </c>
      <c r="G60" s="62">
        <f>SUM('SP riclassificato'!E236:E244)</f>
        <v>0</v>
      </c>
      <c r="H60" s="62">
        <f>SUM('SP riclassificato'!F236:F244)</f>
        <v>0</v>
      </c>
      <c r="I60" s="62">
        <f>SUM('SP riclassificato'!G236:G244)</f>
        <v>0</v>
      </c>
    </row>
    <row r="61" spans="2:9" ht="12.75">
      <c r="B61" t="s">
        <v>463</v>
      </c>
      <c r="E61" s="62">
        <f>SUM('SP riclassificato'!C246:C249)</f>
        <v>0</v>
      </c>
      <c r="F61" s="62">
        <f>SUM('SP riclassificato'!D246:D249)</f>
        <v>0</v>
      </c>
      <c r="G61" s="62">
        <f>SUM('SP riclassificato'!E246:E249)</f>
        <v>0</v>
      </c>
      <c r="H61" s="62">
        <f>SUM('SP riclassificato'!F246:F249)</f>
        <v>0</v>
      </c>
      <c r="I61" s="62">
        <f>SUM('SP riclassificato'!G246:G249)</f>
        <v>0</v>
      </c>
    </row>
    <row r="62" spans="2:9" ht="12.75">
      <c r="B62" s="48" t="s">
        <v>356</v>
      </c>
      <c r="E62" s="52">
        <f>E53+SUM(E55:E58)-SUM(E60:E61)</f>
        <v>0</v>
      </c>
      <c r="F62" s="52">
        <f>F53+SUM(F55:F58)-SUM(F60:F61)</f>
        <v>0</v>
      </c>
      <c r="G62" s="52">
        <f>G53+SUM(G55:G58)-SUM(G60:G61)</f>
        <v>0</v>
      </c>
      <c r="H62" s="52">
        <f>H53+SUM(H55:H58)-SUM(H60:H61)</f>
        <v>0</v>
      </c>
      <c r="I62" s="52">
        <f>I53+SUM(I55:I58)-SUM(I60:I61)</f>
        <v>0</v>
      </c>
    </row>
    <row r="63" spans="5:9" ht="12.75">
      <c r="E63" s="63"/>
      <c r="F63" s="63"/>
      <c r="G63" s="63"/>
      <c r="H63" s="63"/>
      <c r="I63" s="63"/>
    </row>
    <row r="64" spans="2:9" ht="12.75">
      <c r="B64" s="55"/>
      <c r="C64" s="55"/>
      <c r="D64" s="55"/>
      <c r="E64" s="67"/>
      <c r="F64" s="55"/>
      <c r="G64" s="55"/>
      <c r="H64" s="55"/>
      <c r="I64" s="76"/>
    </row>
    <row r="65" spans="5:9" ht="12.75">
      <c r="E65" s="63"/>
      <c r="F65" s="54"/>
      <c r="G65" s="54"/>
      <c r="H65" s="54"/>
      <c r="I65" s="54"/>
    </row>
    <row r="66" spans="2:9" ht="12.75">
      <c r="B66" t="s">
        <v>349</v>
      </c>
      <c r="E66" s="62">
        <f>'SP riclassificato'!C266</f>
        <v>0</v>
      </c>
      <c r="F66" s="62">
        <f>'SP riclassificato'!D266</f>
        <v>0</v>
      </c>
      <c r="G66" s="62">
        <f>'SP riclassificato'!E266</f>
        <v>0</v>
      </c>
      <c r="H66" s="62">
        <f>'SP riclassificato'!F266</f>
        <v>0</v>
      </c>
      <c r="I66" s="62">
        <f>'SP riclassificato'!G266</f>
        <v>0</v>
      </c>
    </row>
    <row r="67" spans="2:9" ht="12.75">
      <c r="B67" t="s">
        <v>350</v>
      </c>
      <c r="E67" s="62">
        <f>'SP riclassificato'!C277</f>
        <v>0</v>
      </c>
      <c r="F67" s="62">
        <f>'SP riclassificato'!D277</f>
        <v>0</v>
      </c>
      <c r="G67" s="62">
        <f>'SP riclassificato'!E277</f>
        <v>0</v>
      </c>
      <c r="H67" s="62">
        <f>'SP riclassificato'!F277</f>
        <v>0</v>
      </c>
      <c r="I67" s="62">
        <f>'SP riclassificato'!G277</f>
        <v>0</v>
      </c>
    </row>
    <row r="68" spans="2:9" ht="12.75">
      <c r="B68" t="s">
        <v>253</v>
      </c>
      <c r="E68" s="52">
        <f>E66+E67</f>
        <v>0</v>
      </c>
      <c r="F68" s="52">
        <f>F66+F67</f>
        <v>0</v>
      </c>
      <c r="G68" s="52">
        <f>G66+G67</f>
        <v>0</v>
      </c>
      <c r="H68" s="52">
        <f>H66+H67</f>
        <v>0</v>
      </c>
      <c r="I68" s="52">
        <f>I66+I67</f>
        <v>0</v>
      </c>
    </row>
    <row r="69" spans="5:9" ht="12.75">
      <c r="E69" s="63"/>
      <c r="F69" s="63"/>
      <c r="G69" s="63"/>
      <c r="H69" s="63"/>
      <c r="I69" s="63"/>
    </row>
    <row r="70" spans="2:9" ht="12.75">
      <c r="B70" t="s">
        <v>351</v>
      </c>
      <c r="E70" s="62">
        <f>'SP riclassificato'!C293</f>
        <v>0</v>
      </c>
      <c r="F70" s="62">
        <f>'SP riclassificato'!D293</f>
        <v>0</v>
      </c>
      <c r="G70" s="62">
        <f>'SP riclassificato'!E293</f>
        <v>0</v>
      </c>
      <c r="H70" s="62">
        <f>'SP riclassificato'!F293</f>
        <v>0</v>
      </c>
      <c r="I70" s="62">
        <f>'SP riclassificato'!G293</f>
        <v>0</v>
      </c>
    </row>
    <row r="71" spans="2:9" ht="12.75">
      <c r="B71" t="s">
        <v>352</v>
      </c>
      <c r="E71" s="62">
        <f>'SP riclassificato'!C306</f>
        <v>0</v>
      </c>
      <c r="F71" s="62">
        <f>'SP riclassificato'!D306</f>
        <v>0</v>
      </c>
      <c r="G71" s="62">
        <f>'SP riclassificato'!E306</f>
        <v>0</v>
      </c>
      <c r="H71" s="62">
        <f>'SP riclassificato'!F306</f>
        <v>0</v>
      </c>
      <c r="I71" s="62">
        <f>'SP riclassificato'!G306</f>
        <v>0</v>
      </c>
    </row>
    <row r="72" spans="2:9" ht="12.75">
      <c r="B72" t="s">
        <v>353</v>
      </c>
      <c r="E72" s="52">
        <f>E70+E71</f>
        <v>0</v>
      </c>
      <c r="F72" s="52">
        <f>F70+F71</f>
        <v>0</v>
      </c>
      <c r="G72" s="52">
        <f>G70+G71</f>
        <v>0</v>
      </c>
      <c r="H72" s="52">
        <f>H70+H71</f>
        <v>0</v>
      </c>
      <c r="I72" s="52">
        <f>I70+I71</f>
        <v>0</v>
      </c>
    </row>
    <row r="73" spans="5:9" ht="12.75">
      <c r="E73" s="63"/>
      <c r="F73" s="63"/>
      <c r="G73" s="63"/>
      <c r="H73" s="63"/>
      <c r="I73" s="63"/>
    </row>
    <row r="74" spans="2:9" ht="12.75">
      <c r="B74" s="48" t="s">
        <v>354</v>
      </c>
      <c r="E74" s="52">
        <f>E68-E72</f>
        <v>0</v>
      </c>
      <c r="F74" s="52">
        <f>F68-F72</f>
        <v>0</v>
      </c>
      <c r="G74" s="52">
        <f>G68-G72</f>
        <v>0</v>
      </c>
      <c r="H74" s="52">
        <f>H68-H72</f>
        <v>0</v>
      </c>
      <c r="I74" s="52">
        <f>I68-I72</f>
        <v>0</v>
      </c>
    </row>
    <row r="75" spans="2:9" ht="12.75">
      <c r="B75" s="48" t="s">
        <v>355</v>
      </c>
      <c r="E75" s="52">
        <f>'SP riclassificato'!C311</f>
        <v>0</v>
      </c>
      <c r="F75" s="52">
        <f>'SP riclassificato'!D311</f>
        <v>0</v>
      </c>
      <c r="G75" s="52">
        <f>'SP riclassificato'!E311</f>
        <v>0</v>
      </c>
      <c r="H75" s="52">
        <f>'SP riclassificato'!F311</f>
        <v>0</v>
      </c>
      <c r="I75" s="52">
        <f>'SP riclassificato'!G311</f>
        <v>0</v>
      </c>
    </row>
    <row r="76" spans="5:9" ht="12.75">
      <c r="E76" s="63"/>
      <c r="F76" s="63"/>
      <c r="G76" s="63"/>
      <c r="H76" s="63"/>
      <c r="I76" s="63"/>
    </row>
    <row r="77" spans="2:9" ht="12.75">
      <c r="B77" s="57" t="s">
        <v>357</v>
      </c>
      <c r="C77" s="58"/>
      <c r="D77" s="71"/>
      <c r="E77" s="52">
        <f>E74+E75</f>
        <v>0</v>
      </c>
      <c r="F77" s="52">
        <f>F74+F75</f>
        <v>0</v>
      </c>
      <c r="G77" s="52">
        <f>G74+G75</f>
        <v>0</v>
      </c>
      <c r="H77" s="52">
        <f>H74+H75</f>
        <v>0</v>
      </c>
      <c r="I77" s="52">
        <f>I74+I75</f>
        <v>0</v>
      </c>
    </row>
    <row r="78" spans="2:9" ht="12.75">
      <c r="B78" s="59"/>
      <c r="C78" s="59"/>
      <c r="D78" s="72"/>
      <c r="E78" s="70"/>
      <c r="F78" s="70"/>
      <c r="G78" s="70"/>
      <c r="H78" s="70"/>
      <c r="I78" s="70"/>
    </row>
  </sheetData>
  <sheetProtection password="EF06" sheet="1" objects="1" scenarios="1"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52">
      <selection activeCell="E22" sqref="E22"/>
    </sheetView>
  </sheetViews>
  <sheetFormatPr defaultColWidth="9.140625" defaultRowHeight="12.75"/>
  <cols>
    <col min="5" max="9" width="15.7109375" style="0" customWidth="1"/>
  </cols>
  <sheetData>
    <row r="1" spans="1:5" ht="20.25">
      <c r="A1" s="56" t="str">
        <f>'SP civilistico'!A1</f>
        <v>Nome Società</v>
      </c>
      <c r="B1" s="131"/>
      <c r="C1" s="131"/>
      <c r="D1" s="131"/>
      <c r="E1" s="131"/>
    </row>
    <row r="2" spans="1:5" ht="20.25">
      <c r="A2" s="132" t="s">
        <v>371</v>
      </c>
      <c r="B2" s="132"/>
      <c r="C2" s="132"/>
      <c r="D2" s="132"/>
      <c r="E2" s="131"/>
    </row>
    <row r="4" spans="5:9" ht="15">
      <c r="E4" s="134">
        <f>'CE riclassificato'!B3</f>
        <v>2007</v>
      </c>
      <c r="F4" s="134">
        <f>'CE riclassificato'!C3</f>
        <v>2008</v>
      </c>
      <c r="G4" s="134">
        <f>'CE riclassificato'!D3</f>
        <v>2009</v>
      </c>
      <c r="H4" s="134">
        <f>'CE riclassificato'!E3</f>
        <v>2010</v>
      </c>
      <c r="I4" s="134">
        <f>'CE riclassificato'!F3</f>
        <v>2011</v>
      </c>
    </row>
    <row r="5" spans="1:9" ht="12.75">
      <c r="A5" s="68"/>
      <c r="B5" s="68"/>
      <c r="C5" s="68"/>
      <c r="D5" s="69"/>
      <c r="E5" s="54"/>
      <c r="F5" s="54"/>
      <c r="G5" s="54"/>
      <c r="H5" s="54"/>
      <c r="I5" s="54"/>
    </row>
    <row r="6" spans="1:9" ht="12.75">
      <c r="A6" s="58"/>
      <c r="B6" s="58"/>
      <c r="C6" s="58"/>
      <c r="D6" s="71"/>
      <c r="E6" s="53"/>
      <c r="F6" s="53"/>
      <c r="G6" s="53"/>
      <c r="H6" s="53"/>
      <c r="I6" s="53"/>
    </row>
    <row r="7" spans="1:9" ht="12.75">
      <c r="A7" s="58"/>
      <c r="B7" s="58"/>
      <c r="C7" s="58"/>
      <c r="D7" s="71"/>
      <c r="E7" s="53"/>
      <c r="F7" s="53"/>
      <c r="G7" s="53"/>
      <c r="H7" s="53"/>
      <c r="I7" s="53"/>
    </row>
    <row r="8" spans="1:9" ht="12.75">
      <c r="A8" s="58" t="s">
        <v>372</v>
      </c>
      <c r="B8" s="58"/>
      <c r="C8" s="58"/>
      <c r="D8" s="71"/>
      <c r="E8" s="51">
        <f>'CE riclassificato'!B9</f>
        <v>0</v>
      </c>
      <c r="F8" s="51">
        <f>'CE riclassificato'!C9</f>
        <v>0</v>
      </c>
      <c r="G8" s="51">
        <f>'CE riclassificato'!D9</f>
        <v>0</v>
      </c>
      <c r="H8" s="51">
        <f>'CE riclassificato'!E9</f>
        <v>0</v>
      </c>
      <c r="I8" s="51">
        <f>'CE riclassificato'!F9</f>
        <v>0</v>
      </c>
    </row>
    <row r="9" spans="1:9" ht="12.75">
      <c r="A9" s="58"/>
      <c r="B9" s="58"/>
      <c r="C9" s="58"/>
      <c r="D9" s="71"/>
      <c r="E9" s="53"/>
      <c r="F9" s="53"/>
      <c r="G9" s="53"/>
      <c r="H9" s="53"/>
      <c r="I9" s="53"/>
    </row>
    <row r="10" spans="1:9" ht="12.75">
      <c r="A10" s="58" t="s">
        <v>373</v>
      </c>
      <c r="B10" s="58"/>
      <c r="C10" s="58"/>
      <c r="D10" s="71"/>
      <c r="E10" s="51">
        <f>'CE riclassificato'!B21</f>
        <v>0</v>
      </c>
      <c r="F10" s="51">
        <f>'CE riclassificato'!C21</f>
        <v>0</v>
      </c>
      <c r="G10" s="51">
        <f>'CE riclassificato'!D21</f>
        <v>0</v>
      </c>
      <c r="H10" s="51">
        <f>'CE riclassificato'!E21</f>
        <v>0</v>
      </c>
      <c r="I10" s="51">
        <f>'CE riclassificato'!F21</f>
        <v>0</v>
      </c>
    </row>
    <row r="11" spans="1:9" ht="12.75">
      <c r="A11" s="58"/>
      <c r="B11" s="58"/>
      <c r="C11" s="58"/>
      <c r="D11" s="71"/>
      <c r="E11" s="53"/>
      <c r="F11" s="53"/>
      <c r="G11" s="53"/>
      <c r="H11" s="53"/>
      <c r="I11" s="53"/>
    </row>
    <row r="12" spans="1:9" ht="12.75">
      <c r="A12" s="57" t="s">
        <v>374</v>
      </c>
      <c r="B12" s="58"/>
      <c r="C12" s="58"/>
      <c r="D12" s="71"/>
      <c r="E12" s="52">
        <f>E8-E10</f>
        <v>0</v>
      </c>
      <c r="F12" s="52">
        <f>F8-F10</f>
        <v>0</v>
      </c>
      <c r="G12" s="52">
        <f>G8-G10</f>
        <v>0</v>
      </c>
      <c r="H12" s="52">
        <f>H8-H10</f>
        <v>0</v>
      </c>
      <c r="I12" s="52">
        <f>I8-I10</f>
        <v>0</v>
      </c>
    </row>
    <row r="13" spans="1:9" ht="12.75">
      <c r="A13" s="58"/>
      <c r="B13" s="58"/>
      <c r="C13" s="58"/>
      <c r="D13" s="71"/>
      <c r="E13" s="53"/>
      <c r="F13" s="53"/>
      <c r="G13" s="53"/>
      <c r="H13" s="53"/>
      <c r="I13" s="53"/>
    </row>
    <row r="14" spans="1:9" ht="12.75">
      <c r="A14" s="58" t="s">
        <v>375</v>
      </c>
      <c r="B14" s="58"/>
      <c r="C14" s="58"/>
      <c r="D14" s="71"/>
      <c r="E14" s="51">
        <f>'CE riclassificato'!B37</f>
        <v>0</v>
      </c>
      <c r="F14" s="51">
        <f>'CE riclassificato'!C37</f>
        <v>0</v>
      </c>
      <c r="G14" s="51">
        <f>'CE riclassificato'!D37</f>
        <v>0</v>
      </c>
      <c r="H14" s="51">
        <f>'CE riclassificato'!E37</f>
        <v>0</v>
      </c>
      <c r="I14" s="51">
        <f>'CE riclassificato'!F37</f>
        <v>0</v>
      </c>
    </row>
    <row r="15" spans="1:9" ht="12.75">
      <c r="A15" s="58"/>
      <c r="B15" s="58"/>
      <c r="C15" s="58"/>
      <c r="D15" s="71"/>
      <c r="E15" s="53"/>
      <c r="F15" s="53"/>
      <c r="G15" s="53"/>
      <c r="H15" s="53"/>
      <c r="I15" s="53"/>
    </row>
    <row r="16" spans="1:9" ht="12.75">
      <c r="A16" s="57" t="s">
        <v>376</v>
      </c>
      <c r="B16" s="58"/>
      <c r="C16" s="58"/>
      <c r="D16" s="71"/>
      <c r="E16" s="52">
        <f>E12-E14</f>
        <v>0</v>
      </c>
      <c r="F16" s="52">
        <f>F12-F14</f>
        <v>0</v>
      </c>
      <c r="G16" s="52">
        <f>G12-G14</f>
        <v>0</v>
      </c>
      <c r="H16" s="52">
        <f>H12-H14</f>
        <v>0</v>
      </c>
      <c r="I16" s="52">
        <f>I12-I14</f>
        <v>0</v>
      </c>
    </row>
    <row r="17" spans="1:9" ht="12.75">
      <c r="A17" s="58"/>
      <c r="B17" s="58"/>
      <c r="C17" s="58"/>
      <c r="D17" s="71"/>
      <c r="E17" s="53"/>
      <c r="F17" s="53"/>
      <c r="G17" s="53"/>
      <c r="H17" s="53"/>
      <c r="I17" s="53"/>
    </row>
    <row r="18" spans="1:9" ht="12.75">
      <c r="A18" s="58" t="s">
        <v>377</v>
      </c>
      <c r="B18" s="58"/>
      <c r="C18" s="58"/>
      <c r="D18" s="71"/>
      <c r="E18" s="51">
        <f>'CE riclassificato'!B56</f>
        <v>0</v>
      </c>
      <c r="F18" s="51">
        <f>'CE riclassificato'!C56</f>
        <v>0</v>
      </c>
      <c r="G18" s="51">
        <f>'CE riclassificato'!D56</f>
        <v>0</v>
      </c>
      <c r="H18" s="51">
        <f>'CE riclassificato'!E56</f>
        <v>0</v>
      </c>
      <c r="I18" s="51">
        <f>'CE riclassificato'!F56</f>
        <v>0</v>
      </c>
    </row>
    <row r="19" spans="1:9" ht="12.75">
      <c r="A19" s="58"/>
      <c r="B19" s="58"/>
      <c r="C19" s="58"/>
      <c r="D19" s="71"/>
      <c r="E19" s="53"/>
      <c r="F19" s="53"/>
      <c r="G19" s="53"/>
      <c r="H19" s="53"/>
      <c r="I19" s="53"/>
    </row>
    <row r="20" spans="1:9" ht="12.75">
      <c r="A20" s="57" t="s">
        <v>378</v>
      </c>
      <c r="B20" s="58"/>
      <c r="C20" s="58"/>
      <c r="D20" s="71"/>
      <c r="E20" s="52">
        <f>E16+E18</f>
        <v>0</v>
      </c>
      <c r="F20" s="52">
        <f>F16+F18</f>
        <v>0</v>
      </c>
      <c r="G20" s="52">
        <f>G16+G18</f>
        <v>0</v>
      </c>
      <c r="H20" s="52">
        <f>H16+H18</f>
        <v>0</v>
      </c>
      <c r="I20" s="52">
        <f>I16+I18</f>
        <v>0</v>
      </c>
    </row>
    <row r="21" spans="1:9" ht="12.75">
      <c r="A21" s="58"/>
      <c r="B21" s="58"/>
      <c r="C21" s="58"/>
      <c r="D21" s="71"/>
      <c r="E21" s="53"/>
      <c r="F21" s="53"/>
      <c r="G21" s="53"/>
      <c r="H21" s="53"/>
      <c r="I21" s="53"/>
    </row>
    <row r="22" spans="1:9" ht="12.75">
      <c r="A22" s="58" t="s">
        <v>379</v>
      </c>
      <c r="B22" s="58"/>
      <c r="C22" s="58"/>
      <c r="D22" s="71"/>
      <c r="E22" s="51">
        <f>'CE riclassificato'!B63</f>
        <v>0</v>
      </c>
      <c r="F22" s="51">
        <f>'CE riclassificato'!C63</f>
        <v>0</v>
      </c>
      <c r="G22" s="51">
        <f>'CE riclassificato'!D63</f>
        <v>0</v>
      </c>
      <c r="H22" s="51">
        <f>'CE riclassificato'!E63</f>
        <v>0</v>
      </c>
      <c r="I22" s="51">
        <f>'CE riclassificato'!F63</f>
        <v>0</v>
      </c>
    </row>
    <row r="23" spans="1:9" ht="12.75">
      <c r="A23" s="58"/>
      <c r="B23" s="58"/>
      <c r="C23" s="58"/>
      <c r="D23" s="71"/>
      <c r="E23" s="53"/>
      <c r="F23" s="53"/>
      <c r="G23" s="53"/>
      <c r="H23" s="53"/>
      <c r="I23" s="53"/>
    </row>
    <row r="24" spans="1:9" ht="12.75">
      <c r="A24" s="57" t="s">
        <v>380</v>
      </c>
      <c r="B24" s="58"/>
      <c r="C24" s="58"/>
      <c r="D24" s="71"/>
      <c r="E24" s="52">
        <f>E20+E22</f>
        <v>0</v>
      </c>
      <c r="F24" s="52">
        <f>F20+F22</f>
        <v>0</v>
      </c>
      <c r="G24" s="52">
        <f>G20+G22</f>
        <v>0</v>
      </c>
      <c r="H24" s="52">
        <f>H20+H22</f>
        <v>0</v>
      </c>
      <c r="I24" s="52">
        <f>I20+I22</f>
        <v>0</v>
      </c>
    </row>
    <row r="25" spans="1:9" ht="12.75">
      <c r="A25" s="58"/>
      <c r="B25" s="58"/>
      <c r="C25" s="58"/>
      <c r="D25" s="71"/>
      <c r="E25" s="53"/>
      <c r="F25" s="53"/>
      <c r="G25" s="53"/>
      <c r="H25" s="53"/>
      <c r="I25" s="53"/>
    </row>
    <row r="26" spans="1:9" ht="12.75">
      <c r="A26" s="58" t="s">
        <v>381</v>
      </c>
      <c r="B26" s="58"/>
      <c r="C26" s="58"/>
      <c r="D26" s="71"/>
      <c r="E26" s="51">
        <f>'CE riclassificato'!B77</f>
        <v>0</v>
      </c>
      <c r="F26" s="51">
        <f>'CE riclassificato'!C77</f>
        <v>0</v>
      </c>
      <c r="G26" s="51">
        <f>'CE riclassificato'!D77</f>
        <v>0</v>
      </c>
      <c r="H26" s="51">
        <f>'CE riclassificato'!E77</f>
        <v>0</v>
      </c>
      <c r="I26" s="51">
        <f>'CE riclassificato'!F77</f>
        <v>0</v>
      </c>
    </row>
    <row r="27" spans="1:9" ht="12.75">
      <c r="A27" s="58"/>
      <c r="B27" s="58"/>
      <c r="C27" s="58"/>
      <c r="D27" s="71"/>
      <c r="E27" s="53"/>
      <c r="F27" s="53"/>
      <c r="G27" s="53"/>
      <c r="H27" s="53"/>
      <c r="I27" s="53"/>
    </row>
    <row r="28" spans="1:9" ht="12.75">
      <c r="A28" s="57" t="s">
        <v>382</v>
      </c>
      <c r="B28" s="58"/>
      <c r="C28" s="58"/>
      <c r="D28" s="71"/>
      <c r="E28" s="52">
        <f>E24+E26</f>
        <v>0</v>
      </c>
      <c r="F28" s="52">
        <f>F24+F26</f>
        <v>0</v>
      </c>
      <c r="G28" s="52">
        <f>G24+G26</f>
        <v>0</v>
      </c>
      <c r="H28" s="52">
        <f>H24+H26</f>
        <v>0</v>
      </c>
      <c r="I28" s="52">
        <f>I24+I26</f>
        <v>0</v>
      </c>
    </row>
    <row r="29" spans="1:9" ht="12.75">
      <c r="A29" s="58"/>
      <c r="B29" s="58"/>
      <c r="C29" s="58"/>
      <c r="D29" s="71"/>
      <c r="E29" s="53"/>
      <c r="F29" s="53"/>
      <c r="G29" s="53"/>
      <c r="H29" s="53"/>
      <c r="I29" s="53"/>
    </row>
    <row r="30" spans="1:9" ht="12.75">
      <c r="A30" s="58" t="s">
        <v>384</v>
      </c>
      <c r="B30" s="58"/>
      <c r="C30" s="58"/>
      <c r="D30" s="71"/>
      <c r="E30" s="51">
        <f>'CE riclassificato'!B81</f>
        <v>0</v>
      </c>
      <c r="F30" s="51">
        <f>'CE riclassificato'!C81</f>
        <v>0</v>
      </c>
      <c r="G30" s="51">
        <f>'CE riclassificato'!D81</f>
        <v>0</v>
      </c>
      <c r="H30" s="51">
        <f>'CE riclassificato'!E81</f>
        <v>0</v>
      </c>
      <c r="I30" s="51">
        <f>'CE riclassificato'!F81</f>
        <v>0</v>
      </c>
    </row>
    <row r="31" spans="1:9" ht="12.75">
      <c r="A31" s="58"/>
      <c r="B31" s="58"/>
      <c r="C31" s="58"/>
      <c r="D31" s="71"/>
      <c r="E31" s="53"/>
      <c r="F31" s="53"/>
      <c r="G31" s="53"/>
      <c r="H31" s="53"/>
      <c r="I31" s="53"/>
    </row>
    <row r="32" spans="1:9" ht="12.75">
      <c r="A32" s="57" t="s">
        <v>383</v>
      </c>
      <c r="B32" s="58"/>
      <c r="C32" s="58"/>
      <c r="D32" s="71"/>
      <c r="E32" s="52">
        <f>E28-E30</f>
        <v>0</v>
      </c>
      <c r="F32" s="52">
        <f>F28-F30</f>
        <v>0</v>
      </c>
      <c r="G32" s="52">
        <f>G28-G30</f>
        <v>0</v>
      </c>
      <c r="H32" s="52">
        <f>H28-H30</f>
        <v>0</v>
      </c>
      <c r="I32" s="52">
        <f>I28-I30</f>
        <v>0</v>
      </c>
    </row>
    <row r="33" spans="1:9" ht="12.75">
      <c r="A33" s="59"/>
      <c r="B33" s="59"/>
      <c r="C33" s="59"/>
      <c r="D33" s="72"/>
      <c r="E33" s="133"/>
      <c r="F33" s="133"/>
      <c r="G33" s="133"/>
      <c r="H33" s="133"/>
      <c r="I33" s="133"/>
    </row>
    <row r="34" spans="1:9" ht="12.75">
      <c r="A34" s="58"/>
      <c r="B34" s="58"/>
      <c r="C34" s="58"/>
      <c r="D34" s="58"/>
      <c r="E34" s="162"/>
      <c r="F34" s="162"/>
      <c r="G34" s="162"/>
      <c r="H34" s="162"/>
      <c r="I34" s="162"/>
    </row>
    <row r="35" spans="1:9" ht="12.75">
      <c r="A35" s="58"/>
      <c r="B35" s="58"/>
      <c r="C35" s="58"/>
      <c r="D35" s="58"/>
      <c r="E35" s="162"/>
      <c r="F35" s="162"/>
      <c r="G35" s="162"/>
      <c r="H35" s="162"/>
      <c r="I35" s="162"/>
    </row>
    <row r="37" ht="12.75">
      <c r="A37" t="str">
        <f>A1</f>
        <v>Nome Società</v>
      </c>
    </row>
    <row r="38" ht="20.25">
      <c r="A38" s="132" t="s">
        <v>385</v>
      </c>
    </row>
    <row r="40" spans="5:9" ht="15">
      <c r="E40" s="134">
        <f>E4</f>
        <v>2007</v>
      </c>
      <c r="F40" s="134">
        <f>F4</f>
        <v>2008</v>
      </c>
      <c r="G40" s="134">
        <f>G4</f>
        <v>2009</v>
      </c>
      <c r="H40" s="134">
        <f>H4</f>
        <v>2010</v>
      </c>
      <c r="I40" s="134">
        <f>I4</f>
        <v>2011</v>
      </c>
    </row>
    <row r="41" spans="1:9" ht="12.75">
      <c r="A41" s="68"/>
      <c r="B41" s="68"/>
      <c r="C41" s="68"/>
      <c r="D41" s="69"/>
      <c r="E41" s="54"/>
      <c r="F41" s="54"/>
      <c r="G41" s="54"/>
      <c r="H41" s="54"/>
      <c r="I41" s="54"/>
    </row>
    <row r="42" spans="1:9" ht="12.75">
      <c r="A42" s="58"/>
      <c r="B42" s="58"/>
      <c r="C42" s="58"/>
      <c r="D42" s="71"/>
      <c r="E42" s="53"/>
      <c r="F42" s="53"/>
      <c r="G42" s="53"/>
      <c r="H42" s="53"/>
      <c r="I42" s="53"/>
    </row>
    <row r="43" spans="1:9" ht="12.75">
      <c r="A43" s="58"/>
      <c r="B43" s="58"/>
      <c r="C43" s="58"/>
      <c r="D43" s="71"/>
      <c r="E43" s="53"/>
      <c r="F43" s="53"/>
      <c r="G43" s="53"/>
      <c r="H43" s="53"/>
      <c r="I43" s="53"/>
    </row>
    <row r="44" spans="1:9" ht="12.75">
      <c r="A44" s="58" t="s">
        <v>372</v>
      </c>
      <c r="B44" s="58"/>
      <c r="C44" s="58"/>
      <c r="D44" s="71"/>
      <c r="E44" s="51">
        <f>E8</f>
        <v>0</v>
      </c>
      <c r="F44" s="51">
        <f>F8</f>
        <v>0</v>
      </c>
      <c r="G44" s="51">
        <f>G8</f>
        <v>0</v>
      </c>
      <c r="H44" s="51">
        <f>H8</f>
        <v>0</v>
      </c>
      <c r="I44" s="51">
        <f>I8</f>
        <v>0</v>
      </c>
    </row>
    <row r="45" spans="1:9" ht="12.75">
      <c r="A45" s="58"/>
      <c r="B45" s="58"/>
      <c r="C45" s="58"/>
      <c r="D45" s="71"/>
      <c r="E45" s="53"/>
      <c r="F45" s="53"/>
      <c r="G45" s="53"/>
      <c r="H45" s="53"/>
      <c r="I45" s="53"/>
    </row>
    <row r="46" spans="1:9" ht="12.75">
      <c r="A46" s="58" t="s">
        <v>386</v>
      </c>
      <c r="B46" s="58"/>
      <c r="C46" s="58"/>
      <c r="D46" s="71"/>
      <c r="E46" s="51">
        <f>E10+E14</f>
        <v>0</v>
      </c>
      <c r="F46" s="51">
        <f>F10+F14</f>
        <v>0</v>
      </c>
      <c r="G46" s="51">
        <f>G10+G14</f>
        <v>0</v>
      </c>
      <c r="H46" s="51">
        <f>H10+H14</f>
        <v>0</v>
      </c>
      <c r="I46" s="51">
        <f>I10+I14</f>
        <v>0</v>
      </c>
    </row>
    <row r="47" spans="1:9" ht="12.75">
      <c r="A47" s="58"/>
      <c r="B47" s="58"/>
      <c r="C47" s="58"/>
      <c r="D47" s="71"/>
      <c r="E47" s="53"/>
      <c r="F47" s="53"/>
      <c r="G47" s="53"/>
      <c r="H47" s="53"/>
      <c r="I47" s="53"/>
    </row>
    <row r="48" spans="1:9" ht="12.75">
      <c r="A48" s="57" t="s">
        <v>376</v>
      </c>
      <c r="B48" s="58"/>
      <c r="C48" s="58"/>
      <c r="D48" s="71"/>
      <c r="E48" s="52">
        <f>E44-E46</f>
        <v>0</v>
      </c>
      <c r="F48" s="52">
        <f>F44-F46</f>
        <v>0</v>
      </c>
      <c r="G48" s="52">
        <f>G44-G46</f>
        <v>0</v>
      </c>
      <c r="H48" s="52">
        <f>H44-H46</f>
        <v>0</v>
      </c>
      <c r="I48" s="52">
        <f>I44-I46</f>
        <v>0</v>
      </c>
    </row>
    <row r="49" spans="1:9" ht="12.75">
      <c r="A49" s="58"/>
      <c r="B49" s="58"/>
      <c r="C49" s="58"/>
      <c r="D49" s="71"/>
      <c r="E49" s="53"/>
      <c r="F49" s="53"/>
      <c r="G49" s="53"/>
      <c r="H49" s="53"/>
      <c r="I49" s="53"/>
    </row>
    <row r="52" ht="12.75">
      <c r="A52" t="str">
        <f>A1</f>
        <v>Nome Società</v>
      </c>
    </row>
    <row r="53" ht="20.25">
      <c r="A53" s="132" t="s">
        <v>387</v>
      </c>
    </row>
    <row r="56" spans="5:9" ht="15">
      <c r="E56" s="134">
        <f>E40</f>
        <v>2007</v>
      </c>
      <c r="F56" s="134">
        <f>F40</f>
        <v>2008</v>
      </c>
      <c r="G56" s="134">
        <f>G40</f>
        <v>2009</v>
      </c>
      <c r="H56" s="134">
        <f>H40</f>
        <v>2010</v>
      </c>
      <c r="I56" s="134">
        <f>I40</f>
        <v>2011</v>
      </c>
    </row>
    <row r="57" spans="1:9" ht="12.75">
      <c r="A57" s="68"/>
      <c r="B57" s="68"/>
      <c r="C57" s="68"/>
      <c r="D57" s="69"/>
      <c r="E57" s="54"/>
      <c r="F57" s="54"/>
      <c r="G57" s="54"/>
      <c r="H57" s="54"/>
      <c r="I57" s="54"/>
    </row>
    <row r="58" spans="1:9" ht="12.75">
      <c r="A58" s="58"/>
      <c r="B58" s="58"/>
      <c r="C58" s="58"/>
      <c r="D58" s="71"/>
      <c r="E58" s="53"/>
      <c r="F58" s="53"/>
      <c r="G58" s="53"/>
      <c r="H58" s="53"/>
      <c r="I58" s="53"/>
    </row>
    <row r="59" spans="1:9" ht="12.75">
      <c r="A59" s="58"/>
      <c r="B59" s="58"/>
      <c r="C59" s="58"/>
      <c r="D59" s="71"/>
      <c r="E59" s="53"/>
      <c r="F59" s="53"/>
      <c r="G59" s="53"/>
      <c r="H59" s="53"/>
      <c r="I59" s="53"/>
    </row>
    <row r="60" spans="1:9" ht="12.75">
      <c r="A60" s="58" t="s">
        <v>372</v>
      </c>
      <c r="B60" s="58"/>
      <c r="C60" s="58"/>
      <c r="D60" s="58"/>
      <c r="E60" s="51">
        <f>E44</f>
        <v>0</v>
      </c>
      <c r="F60" s="51">
        <f>F44</f>
        <v>0</v>
      </c>
      <c r="G60" s="51">
        <f>G44</f>
        <v>0</v>
      </c>
      <c r="H60" s="51">
        <f>H44</f>
        <v>0</v>
      </c>
      <c r="I60" s="51">
        <f>I44</f>
        <v>0</v>
      </c>
    </row>
    <row r="61" spans="5:9" ht="12.75">
      <c r="E61" s="54"/>
      <c r="F61" s="54"/>
      <c r="G61" s="54"/>
      <c r="H61" s="54"/>
      <c r="I61" s="54"/>
    </row>
    <row r="62" spans="1:9" ht="12.75">
      <c r="A62" t="s">
        <v>388</v>
      </c>
      <c r="E62" s="51">
        <f>-'CE civilistico'!C5-'CE civilistico'!C6-'CE civilistico'!C7+'CE civilistico'!C14+'CE civilistico'!C15+'CE civilistico'!C18+'CE civilistico'!C31+'CE civilistico'!C34+'CE civilistico'!C35+'CE civilistico'!C36+'CE civilistico'!C39</f>
        <v>0</v>
      </c>
      <c r="F62" s="51">
        <f>-'CE civilistico'!D5-'CE civilistico'!D6-'CE civilistico'!D7+'CE civilistico'!D14+'CE civilistico'!D15+'CE civilistico'!D18+'CE civilistico'!D31+'CE civilistico'!D34+'CE civilistico'!D35+'CE civilistico'!D36+'CE civilistico'!D39</f>
        <v>0</v>
      </c>
      <c r="G62" s="51">
        <f>-'CE civilistico'!E5-'CE civilistico'!E6-'CE civilistico'!E7+'CE civilistico'!E14+'CE civilistico'!E15+'CE civilistico'!E18+'CE civilistico'!E31+'CE civilistico'!E34+'CE civilistico'!E35+'CE civilistico'!E36+'CE civilistico'!E39</f>
        <v>0</v>
      </c>
      <c r="H62" s="51">
        <f>-'CE civilistico'!F5-'CE civilistico'!F6-'CE civilistico'!F7+'CE civilistico'!F14+'CE civilistico'!F15+'CE civilistico'!F18+'CE civilistico'!F31+'CE civilistico'!F34+'CE civilistico'!F35+'CE civilistico'!F36+'CE civilistico'!F39</f>
        <v>0</v>
      </c>
      <c r="I62" s="51">
        <f>-'CE civilistico'!G5-'CE civilistico'!G6-'CE civilistico'!G7+'CE civilistico'!G14+'CE civilistico'!G15+'CE civilistico'!G18+'CE civilistico'!G31+'CE civilistico'!G34+'CE civilistico'!G35+'CE civilistico'!G36+'CE civilistico'!G39</f>
        <v>0</v>
      </c>
    </row>
    <row r="63" spans="5:9" ht="12.75">
      <c r="E63" s="54"/>
      <c r="F63" s="54"/>
      <c r="G63" s="54"/>
      <c r="H63" s="54"/>
      <c r="I63" s="54"/>
    </row>
    <row r="64" spans="1:9" ht="12.75">
      <c r="A64" s="48" t="s">
        <v>389</v>
      </c>
      <c r="E64" s="52">
        <f>E60-E62</f>
        <v>0</v>
      </c>
      <c r="F64" s="52">
        <f>F60-F62</f>
        <v>0</v>
      </c>
      <c r="G64" s="52">
        <f>G60-G62</f>
        <v>0</v>
      </c>
      <c r="H64" s="52">
        <f>H60-H62</f>
        <v>0</v>
      </c>
      <c r="I64" s="52">
        <f>I60-I62</f>
        <v>0</v>
      </c>
    </row>
    <row r="65" spans="5:9" ht="12.75">
      <c r="E65" s="54"/>
      <c r="F65" s="54"/>
      <c r="G65" s="54"/>
      <c r="H65" s="54"/>
      <c r="I65" s="54"/>
    </row>
    <row r="66" spans="1:9" ht="12.75">
      <c r="A66" t="s">
        <v>390</v>
      </c>
      <c r="E66" s="51">
        <f>'CE civilistico'!C19</f>
        <v>0</v>
      </c>
      <c r="F66" s="51">
        <f>'CE civilistico'!D19</f>
        <v>0</v>
      </c>
      <c r="G66" s="51">
        <f>'CE civilistico'!E19</f>
        <v>0</v>
      </c>
      <c r="H66" s="51">
        <f>'CE civilistico'!F19</f>
        <v>0</v>
      </c>
      <c r="I66" s="51">
        <f>'CE civilistico'!G19</f>
        <v>0</v>
      </c>
    </row>
    <row r="67" spans="5:9" ht="12.75">
      <c r="E67" s="54"/>
      <c r="F67" s="54"/>
      <c r="G67" s="54"/>
      <c r="H67" s="54"/>
      <c r="I67" s="54"/>
    </row>
    <row r="68" spans="1:9" ht="12.75">
      <c r="A68" s="48" t="s">
        <v>392</v>
      </c>
      <c r="E68" s="52">
        <f>E64-E66</f>
        <v>0</v>
      </c>
      <c r="F68" s="52">
        <f>F64-F66</f>
        <v>0</v>
      </c>
      <c r="G68" s="52">
        <f>G64-G66</f>
        <v>0</v>
      </c>
      <c r="H68" s="52">
        <f>H64-H66</f>
        <v>0</v>
      </c>
      <c r="I68" s="52">
        <f>I64-I66</f>
        <v>0</v>
      </c>
    </row>
    <row r="69" spans="5:9" ht="12.75">
      <c r="E69" s="54"/>
      <c r="F69" s="54"/>
      <c r="G69" s="54"/>
      <c r="H69" s="54"/>
      <c r="I69" s="54"/>
    </row>
    <row r="70" spans="1:9" ht="12.75">
      <c r="A70" t="s">
        <v>391</v>
      </c>
      <c r="E70" s="51">
        <f>'CE civilistico'!C26+'CE civilistico'!C27+'CE civilistico'!C28</f>
        <v>0</v>
      </c>
      <c r="F70" s="51">
        <f>'CE civilistico'!D26+'CE civilistico'!D27+'CE civilistico'!D28</f>
        <v>0</v>
      </c>
      <c r="G70" s="51">
        <f>'CE civilistico'!E26+'CE civilistico'!E27+'CE civilistico'!E28</f>
        <v>0</v>
      </c>
      <c r="H70" s="51">
        <f>'CE civilistico'!F26+'CE civilistico'!F27+'CE civilistico'!F28</f>
        <v>0</v>
      </c>
      <c r="I70" s="51">
        <f>'CE civilistico'!G26+'CE civilistico'!G27+'CE civilistico'!G28</f>
        <v>0</v>
      </c>
    </row>
    <row r="71" spans="5:9" ht="12.75">
      <c r="E71" s="54"/>
      <c r="F71" s="54"/>
      <c r="G71" s="54"/>
      <c r="H71" s="54"/>
      <c r="I71" s="54"/>
    </row>
    <row r="72" spans="1:9" ht="12.75">
      <c r="A72" s="48" t="s">
        <v>393</v>
      </c>
      <c r="E72" s="52">
        <f>E68-E70</f>
        <v>0</v>
      </c>
      <c r="F72" s="52">
        <f>F68-F70</f>
        <v>0</v>
      </c>
      <c r="G72" s="52">
        <f>G68-G70</f>
        <v>0</v>
      </c>
      <c r="H72" s="52">
        <f>H68-H70</f>
        <v>0</v>
      </c>
      <c r="I72" s="52">
        <f>I68-I70</f>
        <v>0</v>
      </c>
    </row>
  </sheetData>
  <sheetProtection password="EF06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50"/>
  <sheetViews>
    <sheetView showGridLines="0" tabSelected="1" workbookViewId="0" topLeftCell="A1">
      <pane ySplit="2" topLeftCell="BM33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14.8515625" style="56" customWidth="1"/>
    <col min="2" max="4" width="9.140625" style="56" customWidth="1"/>
    <col min="5" max="5" width="9.7109375" style="56" bestFit="1" customWidth="1"/>
    <col min="6" max="16384" width="9.140625" style="56" customWidth="1"/>
  </cols>
  <sheetData>
    <row r="1" ht="12.75">
      <c r="A1" s="56" t="str">
        <f>'SP civilistico'!A1</f>
        <v>Nome Società</v>
      </c>
    </row>
    <row r="2" spans="1:9" ht="20.25">
      <c r="A2" s="135" t="s">
        <v>394</v>
      </c>
      <c r="E2" s="161">
        <f>'SP civilistico'!C2</f>
        <v>2007</v>
      </c>
      <c r="F2" s="161">
        <f>'SP civilistico'!D2</f>
        <v>2008</v>
      </c>
      <c r="G2" s="161">
        <f>'SP civilistico'!E2</f>
        <v>2009</v>
      </c>
      <c r="H2" s="161">
        <f>'SP civilistico'!F2</f>
        <v>2010</v>
      </c>
      <c r="I2" s="161">
        <f>'SP civilistico'!G2</f>
        <v>2011</v>
      </c>
    </row>
    <row r="3" ht="15">
      <c r="D3" s="149" t="s">
        <v>395</v>
      </c>
    </row>
    <row r="4" spans="5:9" ht="12.75">
      <c r="E4" s="64"/>
      <c r="F4" s="64"/>
      <c r="G4" s="64"/>
      <c r="H4" s="64"/>
      <c r="I4" s="64"/>
    </row>
    <row r="5" spans="4:9" ht="12.75">
      <c r="D5" s="137" t="s">
        <v>396</v>
      </c>
      <c r="E5" s="141"/>
      <c r="F5" s="141" t="e">
        <f>'CE finale'!F32/'SP finale'!E35</f>
        <v>#DIV/0!</v>
      </c>
      <c r="G5" s="141" t="e">
        <f>'CE finale'!G32/'SP finale'!F35</f>
        <v>#DIV/0!</v>
      </c>
      <c r="H5" s="141" t="e">
        <f>'CE finale'!H32/'SP finale'!G35</f>
        <v>#DIV/0!</v>
      </c>
      <c r="I5" s="141" t="e">
        <f>'CE finale'!I32/'SP finale'!H35</f>
        <v>#DIV/0!</v>
      </c>
    </row>
    <row r="6" spans="4:9" ht="12.75">
      <c r="D6" s="138" t="s">
        <v>397</v>
      </c>
      <c r="E6" s="141"/>
      <c r="F6" s="141"/>
      <c r="G6" s="141"/>
      <c r="H6" s="141"/>
      <c r="I6" s="141"/>
    </row>
    <row r="7" spans="4:9" ht="12.75">
      <c r="D7" s="139"/>
      <c r="E7" s="141"/>
      <c r="F7" s="141"/>
      <c r="G7" s="141"/>
      <c r="H7" s="141"/>
      <c r="I7" s="141"/>
    </row>
    <row r="8" spans="4:9" ht="12.75">
      <c r="D8" s="137" t="s">
        <v>398</v>
      </c>
      <c r="E8" s="141"/>
      <c r="F8" s="141" t="e">
        <f>'CE finale'!F16/('SP finale'!E21-'SP finale'!E17-'SP finale'!E9)</f>
        <v>#DIV/0!</v>
      </c>
      <c r="G8" s="141" t="e">
        <f>'CE finale'!G16/('SP finale'!F21-'SP finale'!F17-'SP finale'!F9)</f>
        <v>#DIV/0!</v>
      </c>
      <c r="H8" s="141" t="e">
        <f>'CE finale'!H16/('SP finale'!G21-'SP finale'!G17-'SP finale'!G9)</f>
        <v>#DIV/0!</v>
      </c>
      <c r="I8" s="141" t="e">
        <f>'CE finale'!I16/('SP finale'!H21-'SP finale'!H17-'SP finale'!H9)</f>
        <v>#DIV/0!</v>
      </c>
    </row>
    <row r="9" spans="4:9" ht="12.75">
      <c r="D9" s="139" t="s">
        <v>399</v>
      </c>
      <c r="E9" s="141"/>
      <c r="F9" s="141"/>
      <c r="G9" s="141"/>
      <c r="H9" s="141"/>
      <c r="I9" s="141"/>
    </row>
    <row r="10" spans="4:9" ht="12.75">
      <c r="D10" s="139"/>
      <c r="E10" s="141"/>
      <c r="F10" s="141"/>
      <c r="G10" s="141"/>
      <c r="H10" s="141"/>
      <c r="I10" s="141"/>
    </row>
    <row r="11" spans="4:9" ht="12.75">
      <c r="D11" s="137" t="s">
        <v>400</v>
      </c>
      <c r="E11" s="141"/>
      <c r="F11" s="141" t="e">
        <f>'CE finale'!F20/'SP finale'!E21</f>
        <v>#DIV/0!</v>
      </c>
      <c r="G11" s="141" t="e">
        <f>'CE finale'!G20/'SP finale'!F21</f>
        <v>#DIV/0!</v>
      </c>
      <c r="H11" s="141" t="e">
        <f>'CE finale'!H20/'SP finale'!G21</f>
        <v>#DIV/0!</v>
      </c>
      <c r="I11" s="141" t="e">
        <f>'CE finale'!I20/'SP finale'!H21</f>
        <v>#DIV/0!</v>
      </c>
    </row>
    <row r="12" spans="4:9" ht="12.75">
      <c r="D12" s="139" t="s">
        <v>401</v>
      </c>
      <c r="E12" s="141"/>
      <c r="F12" s="141"/>
      <c r="G12" s="141"/>
      <c r="H12" s="141"/>
      <c r="I12" s="141"/>
    </row>
    <row r="13" spans="4:9" ht="12.75">
      <c r="D13" s="139"/>
      <c r="E13" s="141"/>
      <c r="F13" s="141"/>
      <c r="G13" s="141"/>
      <c r="H13" s="141"/>
      <c r="I13" s="141"/>
    </row>
    <row r="14" spans="4:9" ht="12.75">
      <c r="D14" s="137" t="s">
        <v>402</v>
      </c>
      <c r="E14" s="141"/>
      <c r="F14" s="141" t="e">
        <f>'CE finale'!F20/'SP finale'!E62</f>
        <v>#DIV/0!</v>
      </c>
      <c r="G14" s="141" t="e">
        <f>'CE finale'!G20/'SP finale'!F62</f>
        <v>#DIV/0!</v>
      </c>
      <c r="H14" s="141" t="e">
        <f>'CE finale'!H20/'SP finale'!G62</f>
        <v>#DIV/0!</v>
      </c>
      <c r="I14" s="141" t="e">
        <f>'CE finale'!I20/'SP finale'!H62</f>
        <v>#DIV/0!</v>
      </c>
    </row>
    <row r="15" spans="4:9" ht="12.75">
      <c r="D15" s="139" t="s">
        <v>403</v>
      </c>
      <c r="E15" s="141"/>
      <c r="F15" s="141"/>
      <c r="G15" s="141"/>
      <c r="H15" s="141"/>
      <c r="I15" s="141"/>
    </row>
    <row r="16" spans="4:9" ht="12.75">
      <c r="D16" s="139"/>
      <c r="E16" s="141"/>
      <c r="F16" s="141"/>
      <c r="G16" s="141"/>
      <c r="H16" s="141"/>
      <c r="I16" s="141"/>
    </row>
    <row r="17" spans="4:9" ht="12.75">
      <c r="D17" s="137" t="s">
        <v>404</v>
      </c>
      <c r="E17" s="141" t="e">
        <f>'CE finale'!E20/'CE finale'!E8</f>
        <v>#DIV/0!</v>
      </c>
      <c r="F17" s="141" t="e">
        <f>'CE finale'!F20/'CE finale'!F8</f>
        <v>#DIV/0!</v>
      </c>
      <c r="G17" s="141" t="e">
        <f>'CE finale'!G20/'CE finale'!G8</f>
        <v>#DIV/0!</v>
      </c>
      <c r="H17" s="141" t="e">
        <f>'CE finale'!H20/'CE finale'!H8</f>
        <v>#DIV/0!</v>
      </c>
      <c r="I17" s="141" t="e">
        <f>'CE finale'!I20/'CE finale'!I8</f>
        <v>#DIV/0!</v>
      </c>
    </row>
    <row r="18" spans="4:9" ht="12.75">
      <c r="D18" s="139" t="s">
        <v>407</v>
      </c>
      <c r="E18" s="141"/>
      <c r="F18" s="141"/>
      <c r="G18" s="141"/>
      <c r="H18" s="141"/>
      <c r="I18" s="141"/>
    </row>
    <row r="19" spans="4:9" ht="12.75">
      <c r="D19" s="139"/>
      <c r="E19" s="64"/>
      <c r="F19" s="64"/>
      <c r="G19" s="64"/>
      <c r="H19" s="64"/>
      <c r="I19" s="64"/>
    </row>
    <row r="20" spans="4:9" ht="12.75">
      <c r="D20" s="137" t="s">
        <v>405</v>
      </c>
      <c r="E20" s="64"/>
      <c r="F20" s="142" t="e">
        <f>'CE finale'!F8/'SP finale'!E62</f>
        <v>#DIV/0!</v>
      </c>
      <c r="G20" s="142" t="e">
        <f>'CE finale'!G8/'SP finale'!F62</f>
        <v>#DIV/0!</v>
      </c>
      <c r="H20" s="142" t="e">
        <f>'CE finale'!H8/'SP finale'!G62</f>
        <v>#DIV/0!</v>
      </c>
      <c r="I20" s="142" t="e">
        <f>'CE finale'!I8/'SP finale'!H62</f>
        <v>#DIV/0!</v>
      </c>
    </row>
    <row r="21" spans="4:9" ht="12.75">
      <c r="D21" s="139" t="s">
        <v>406</v>
      </c>
      <c r="E21" s="64"/>
      <c r="F21" s="64"/>
      <c r="G21" s="64"/>
      <c r="H21" s="64"/>
      <c r="I21" s="64"/>
    </row>
    <row r="22" spans="5:9" ht="12.75">
      <c r="E22" s="64"/>
      <c r="F22" s="64"/>
      <c r="G22" s="64"/>
      <c r="H22" s="64"/>
      <c r="I22" s="64"/>
    </row>
    <row r="23" spans="5:9" ht="12.75">
      <c r="E23" s="64"/>
      <c r="F23" s="64"/>
      <c r="G23" s="64"/>
      <c r="H23" s="64"/>
      <c r="I23" s="64"/>
    </row>
    <row r="24" spans="4:9" ht="15.75" customHeight="1">
      <c r="D24" s="140" t="s">
        <v>408</v>
      </c>
      <c r="E24" s="64"/>
      <c r="F24" s="64"/>
      <c r="G24" s="64"/>
      <c r="H24" s="64"/>
      <c r="I24" s="64"/>
    </row>
    <row r="25" spans="4:9" ht="12.75">
      <c r="D25" s="139"/>
      <c r="E25" s="64"/>
      <c r="F25" s="64"/>
      <c r="G25" s="64"/>
      <c r="H25" s="64"/>
      <c r="I25" s="64"/>
    </row>
    <row r="26" spans="4:9" ht="12.75">
      <c r="D26" s="137" t="s">
        <v>409</v>
      </c>
      <c r="E26" s="142" t="e">
        <f>('SP finale'!E7+'SP finale'!E8)/'SP finale'!E27</f>
        <v>#DIV/0!</v>
      </c>
      <c r="F26" s="142" t="e">
        <f>('SP finale'!F7+'SP finale'!F8)/'SP finale'!F27</f>
        <v>#DIV/0!</v>
      </c>
      <c r="G26" s="142" t="e">
        <f>('SP finale'!G7+'SP finale'!G8)/'SP finale'!G27</f>
        <v>#DIV/0!</v>
      </c>
      <c r="H26" s="142" t="e">
        <f>('SP finale'!H7+'SP finale'!H8)/'SP finale'!H27</f>
        <v>#DIV/0!</v>
      </c>
      <c r="I26" s="142" t="e">
        <f>('SP finale'!I7+'SP finale'!I8)/'SP finale'!I27</f>
        <v>#DIV/0!</v>
      </c>
    </row>
    <row r="27" spans="4:9" ht="12.75">
      <c r="D27" s="139" t="s">
        <v>410</v>
      </c>
      <c r="E27" s="64"/>
      <c r="F27" s="64"/>
      <c r="G27" s="64"/>
      <c r="H27" s="64"/>
      <c r="I27" s="64"/>
    </row>
    <row r="28" spans="4:9" ht="12.75">
      <c r="D28" s="139"/>
      <c r="E28" s="64"/>
      <c r="F28" s="64"/>
      <c r="G28" s="64"/>
      <c r="H28" s="64"/>
      <c r="I28" s="64"/>
    </row>
    <row r="29" spans="4:9" ht="12.75">
      <c r="D29" s="137" t="s">
        <v>411</v>
      </c>
      <c r="E29" s="143">
        <f>'SP finale'!E7+'SP finale'!E8-'SP finale'!E27</f>
        <v>0</v>
      </c>
      <c r="F29" s="143">
        <f>'SP finale'!F7+'SP finale'!F8-'SP finale'!F27</f>
        <v>0</v>
      </c>
      <c r="G29" s="143">
        <f>'SP finale'!G7+'SP finale'!G8-'SP finale'!G27</f>
        <v>0</v>
      </c>
      <c r="H29" s="143">
        <f>'SP finale'!H7+'SP finale'!H8-'SP finale'!H27</f>
        <v>0</v>
      </c>
      <c r="I29" s="143">
        <f>'SP finale'!I7+'SP finale'!I8-'SP finale'!I27</f>
        <v>0</v>
      </c>
    </row>
    <row r="30" spans="4:9" ht="12.75">
      <c r="D30" s="139" t="s">
        <v>412</v>
      </c>
      <c r="E30" s="64"/>
      <c r="F30" s="64"/>
      <c r="G30" s="64"/>
      <c r="H30" s="64"/>
      <c r="I30" s="64"/>
    </row>
    <row r="31" spans="4:9" ht="12.75">
      <c r="D31" s="139"/>
      <c r="E31" s="64"/>
      <c r="F31" s="64"/>
      <c r="G31" s="64"/>
      <c r="H31" s="64"/>
      <c r="I31" s="64"/>
    </row>
    <row r="32" spans="4:9" ht="12.75">
      <c r="D32" s="137" t="s">
        <v>413</v>
      </c>
      <c r="E32" s="142" t="e">
        <f>'SP finale'!E12/'SP finale'!E27</f>
        <v>#DIV/0!</v>
      </c>
      <c r="F32" s="142" t="e">
        <f>'SP finale'!F12/'SP finale'!F27</f>
        <v>#DIV/0!</v>
      </c>
      <c r="G32" s="142" t="e">
        <f>'SP finale'!G12/'SP finale'!G27</f>
        <v>#DIV/0!</v>
      </c>
      <c r="H32" s="142" t="e">
        <f>'SP finale'!H12/'SP finale'!H27</f>
        <v>#DIV/0!</v>
      </c>
      <c r="I32" s="142" t="e">
        <f>'SP finale'!I12/'SP finale'!I27</f>
        <v>#DIV/0!</v>
      </c>
    </row>
    <row r="33" spans="4:9" ht="12.75">
      <c r="D33" s="139" t="s">
        <v>414</v>
      </c>
      <c r="E33" s="64"/>
      <c r="F33" s="64"/>
      <c r="G33" s="64"/>
      <c r="H33" s="64"/>
      <c r="I33" s="64"/>
    </row>
    <row r="34" spans="4:9" ht="12.75">
      <c r="D34" s="139"/>
      <c r="E34" s="64"/>
      <c r="F34" s="64"/>
      <c r="G34" s="64"/>
      <c r="H34" s="64"/>
      <c r="I34" s="64"/>
    </row>
    <row r="35" spans="4:9" ht="12.75">
      <c r="D35" s="137" t="s">
        <v>415</v>
      </c>
      <c r="E35" s="143">
        <f>'SP finale'!E12-'SP finale'!E27</f>
        <v>0</v>
      </c>
      <c r="F35" s="143">
        <f>'SP finale'!F12-'SP finale'!F27</f>
        <v>0</v>
      </c>
      <c r="G35" s="143">
        <f>'SP finale'!G12-'SP finale'!G27</f>
        <v>0</v>
      </c>
      <c r="H35" s="143">
        <f>'SP finale'!H12-'SP finale'!H27</f>
        <v>0</v>
      </c>
      <c r="I35" s="143">
        <f>'SP finale'!I12-'SP finale'!I27</f>
        <v>0</v>
      </c>
    </row>
    <row r="36" spans="4:9" ht="12.75">
      <c r="D36" s="139" t="s">
        <v>416</v>
      </c>
      <c r="E36" s="64"/>
      <c r="F36" s="64"/>
      <c r="G36" s="64"/>
      <c r="H36" s="64"/>
      <c r="I36" s="64"/>
    </row>
    <row r="37" spans="4:9" ht="12.75">
      <c r="D37" s="139"/>
      <c r="E37" s="64"/>
      <c r="F37" s="64"/>
      <c r="G37" s="64"/>
      <c r="H37" s="64"/>
      <c r="I37" s="64"/>
    </row>
    <row r="38" spans="4:9" ht="12.75">
      <c r="D38" s="139"/>
      <c r="E38" s="64"/>
      <c r="F38" s="64"/>
      <c r="G38" s="64"/>
      <c r="H38" s="64"/>
      <c r="I38" s="64"/>
    </row>
    <row r="39" spans="4:9" ht="15">
      <c r="D39" s="140" t="s">
        <v>417</v>
      </c>
      <c r="E39" s="64"/>
      <c r="F39" s="64"/>
      <c r="G39" s="64"/>
      <c r="H39" s="64"/>
      <c r="I39" s="64"/>
    </row>
    <row r="40" spans="4:9" ht="12.75">
      <c r="D40" s="139"/>
      <c r="E40" s="64"/>
      <c r="F40" s="64"/>
      <c r="G40" s="64"/>
      <c r="H40" s="64"/>
      <c r="I40" s="64"/>
    </row>
    <row r="41" spans="4:9" ht="12.75">
      <c r="D41" s="137" t="s">
        <v>418</v>
      </c>
      <c r="E41" s="142" t="e">
        <f>'SP finale'!E74/'SP finale'!E75</f>
        <v>#DIV/0!</v>
      </c>
      <c r="F41" s="142" t="e">
        <f>'SP finale'!F74/'SP finale'!F75</f>
        <v>#DIV/0!</v>
      </c>
      <c r="G41" s="142" t="e">
        <f>'SP finale'!G74/'SP finale'!G75</f>
        <v>#DIV/0!</v>
      </c>
      <c r="H41" s="142" t="e">
        <f>'SP finale'!H74/'SP finale'!H75</f>
        <v>#DIV/0!</v>
      </c>
      <c r="I41" s="142" t="e">
        <f>'SP finale'!I74/'SP finale'!I75</f>
        <v>#DIV/0!</v>
      </c>
    </row>
    <row r="42" spans="4:9" ht="12.75">
      <c r="D42" s="139" t="s">
        <v>419</v>
      </c>
      <c r="E42" s="64"/>
      <c r="F42" s="64"/>
      <c r="G42" s="64"/>
      <c r="H42" s="64"/>
      <c r="I42" s="64"/>
    </row>
    <row r="43" spans="4:9" ht="12.75">
      <c r="D43" s="139"/>
      <c r="E43" s="64"/>
      <c r="F43" s="64"/>
      <c r="G43" s="64"/>
      <c r="H43" s="64"/>
      <c r="I43" s="64"/>
    </row>
    <row r="44" spans="4:9" ht="12.75">
      <c r="D44" s="137" t="s">
        <v>420</v>
      </c>
      <c r="E44" s="142" t="e">
        <f>'SP finale'!E33/'SP finale'!E35</f>
        <v>#DIV/0!</v>
      </c>
      <c r="F44" s="142" t="e">
        <f>'SP finale'!F33/'SP finale'!F35</f>
        <v>#DIV/0!</v>
      </c>
      <c r="G44" s="142" t="e">
        <f>'SP finale'!G33/'SP finale'!G35</f>
        <v>#DIV/0!</v>
      </c>
      <c r="H44" s="142" t="e">
        <f>'SP finale'!H33/'SP finale'!H35</f>
        <v>#DIV/0!</v>
      </c>
      <c r="I44" s="142" t="e">
        <f>'SP finale'!I33/'SP finale'!I35</f>
        <v>#DIV/0!</v>
      </c>
    </row>
    <row r="45" spans="4:9" ht="12.75">
      <c r="D45" s="139" t="s">
        <v>421</v>
      </c>
      <c r="E45" s="64"/>
      <c r="F45" s="64"/>
      <c r="G45" s="64"/>
      <c r="H45" s="64"/>
      <c r="I45" s="64"/>
    </row>
    <row r="46" spans="4:9" ht="12.75">
      <c r="D46" s="139"/>
      <c r="E46" s="64"/>
      <c r="F46" s="64"/>
      <c r="G46" s="64"/>
      <c r="H46" s="64"/>
      <c r="I46" s="64"/>
    </row>
    <row r="47" spans="4:9" ht="12.75">
      <c r="D47" s="137" t="s">
        <v>422</v>
      </c>
      <c r="E47" s="143">
        <f>'SP finale'!E35-'SP finale'!E19</f>
        <v>0</v>
      </c>
      <c r="F47" s="143">
        <f>'SP finale'!F35-'SP finale'!F19</f>
        <v>0</v>
      </c>
      <c r="G47" s="143">
        <f>'SP finale'!G35-'SP finale'!G19</f>
        <v>0</v>
      </c>
      <c r="H47" s="143">
        <f>'SP finale'!H35-'SP finale'!H19</f>
        <v>0</v>
      </c>
      <c r="I47" s="143">
        <f>'SP finale'!I35-'SP finale'!I19</f>
        <v>0</v>
      </c>
    </row>
    <row r="48" spans="4:9" ht="12.75">
      <c r="D48" s="139" t="s">
        <v>423</v>
      </c>
      <c r="E48" s="64"/>
      <c r="F48" s="64"/>
      <c r="G48" s="64"/>
      <c r="H48" s="64"/>
      <c r="I48" s="64"/>
    </row>
    <row r="49" spans="4:9" ht="12.75">
      <c r="D49" s="139"/>
      <c r="E49" s="64"/>
      <c r="F49" s="64"/>
      <c r="G49" s="64"/>
      <c r="H49" s="64"/>
      <c r="I49" s="64"/>
    </row>
    <row r="50" spans="4:9" ht="12.75">
      <c r="D50" s="137" t="s">
        <v>424</v>
      </c>
      <c r="E50" s="142" t="e">
        <f>'SP finale'!E35/'SP finale'!E19</f>
        <v>#DIV/0!</v>
      </c>
      <c r="F50" s="142" t="e">
        <f>'SP finale'!F35/'SP finale'!F19</f>
        <v>#DIV/0!</v>
      </c>
      <c r="G50" s="142" t="e">
        <f>'SP finale'!G35/'SP finale'!G19</f>
        <v>#DIV/0!</v>
      </c>
      <c r="H50" s="142" t="e">
        <f>'SP finale'!H35/'SP finale'!H19</f>
        <v>#DIV/0!</v>
      </c>
      <c r="I50" s="142" t="e">
        <f>'SP finale'!I35/'SP finale'!I19</f>
        <v>#DIV/0!</v>
      </c>
    </row>
    <row r="51" spans="4:9" ht="12.75">
      <c r="D51" s="139" t="s">
        <v>425</v>
      </c>
      <c r="E51" s="64"/>
      <c r="F51" s="64"/>
      <c r="G51" s="64"/>
      <c r="H51" s="64"/>
      <c r="I51" s="64"/>
    </row>
    <row r="52" spans="1:9" ht="12.75">
      <c r="A52" s="56" t="str">
        <f>A1</f>
        <v>Nome Società</v>
      </c>
      <c r="D52" s="139"/>
      <c r="E52" s="64"/>
      <c r="F52" s="64"/>
      <c r="G52" s="64"/>
      <c r="H52" s="64"/>
      <c r="I52" s="64"/>
    </row>
    <row r="53" spans="4:9" ht="15.75">
      <c r="D53" s="139"/>
      <c r="E53" s="161">
        <f>E2</f>
        <v>2007</v>
      </c>
      <c r="F53" s="161">
        <f>F2</f>
        <v>2008</v>
      </c>
      <c r="G53" s="161">
        <f>G2</f>
        <v>2009</v>
      </c>
      <c r="H53" s="161">
        <f>H2</f>
        <v>2010</v>
      </c>
      <c r="I53" s="161">
        <f>I2</f>
        <v>2011</v>
      </c>
    </row>
    <row r="54" spans="4:9" ht="15">
      <c r="D54" s="140" t="s">
        <v>426</v>
      </c>
      <c r="E54" s="64"/>
      <c r="F54" s="64"/>
      <c r="G54" s="64"/>
      <c r="H54" s="64"/>
      <c r="I54" s="64"/>
    </row>
    <row r="55" spans="4:9" ht="13.5" customHeight="1">
      <c r="D55" s="139"/>
      <c r="E55" s="64"/>
      <c r="F55" s="64"/>
      <c r="G55" s="64"/>
      <c r="H55" s="64"/>
      <c r="I55" s="64"/>
    </row>
    <row r="56" spans="4:9" ht="13.5" customHeight="1">
      <c r="D56" s="144" t="s">
        <v>427</v>
      </c>
      <c r="E56" s="64"/>
      <c r="F56" s="64"/>
      <c r="G56" s="64"/>
      <c r="H56" s="64"/>
      <c r="I56" s="64"/>
    </row>
    <row r="57" spans="4:9" ht="13.5" customHeight="1">
      <c r="D57" s="139"/>
      <c r="E57" s="64"/>
      <c r="F57" s="64"/>
      <c r="G57" s="64"/>
      <c r="H57" s="64"/>
      <c r="I57" s="64"/>
    </row>
    <row r="58" spans="4:9" ht="12.75">
      <c r="D58" s="137" t="s">
        <v>428</v>
      </c>
      <c r="E58" s="64"/>
      <c r="F58" s="141" t="e">
        <f>('CE finale'!F8-'CE finale'!E8)/'CE finale'!E8</f>
        <v>#DIV/0!</v>
      </c>
      <c r="G58" s="141" t="e">
        <f>('CE finale'!G8-'CE finale'!F8)/'CE finale'!F8</f>
        <v>#DIV/0!</v>
      </c>
      <c r="H58" s="141" t="e">
        <f>('CE finale'!H8-'CE finale'!G8)/'CE finale'!G8</f>
        <v>#DIV/0!</v>
      </c>
      <c r="I58" s="141" t="e">
        <f>('CE finale'!I8-'CE finale'!H8)/'CE finale'!H8</f>
        <v>#DIV/0!</v>
      </c>
    </row>
    <row r="59" spans="4:9" ht="12.75">
      <c r="D59" s="139"/>
      <c r="E59" s="64"/>
      <c r="F59" s="141"/>
      <c r="G59" s="141"/>
      <c r="H59" s="141"/>
      <c r="I59" s="141"/>
    </row>
    <row r="60" spans="4:9" ht="12.75">
      <c r="D60" s="137" t="s">
        <v>431</v>
      </c>
      <c r="E60" s="64"/>
      <c r="F60" s="141" t="e">
        <f>('CE finale'!F64-'CE finale'!E64)/'CE finale'!E64</f>
        <v>#DIV/0!</v>
      </c>
      <c r="G60" s="141" t="e">
        <f>('CE finale'!G64-'CE finale'!F64)/'CE finale'!F64</f>
        <v>#DIV/0!</v>
      </c>
      <c r="H60" s="141" t="e">
        <f>('CE finale'!H64-'CE finale'!G64)/'CE finale'!G64</f>
        <v>#DIV/0!</v>
      </c>
      <c r="I60" s="141" t="e">
        <f>('CE finale'!I64-'CE finale'!H64)/'CE finale'!H64</f>
        <v>#DIV/0!</v>
      </c>
    </row>
    <row r="61" spans="4:9" ht="12.75">
      <c r="D61" s="137"/>
      <c r="E61" s="64"/>
      <c r="F61" s="141"/>
      <c r="G61" s="141"/>
      <c r="H61" s="141"/>
      <c r="I61" s="141"/>
    </row>
    <row r="62" spans="4:9" ht="12.75">
      <c r="D62" s="139"/>
      <c r="E62" s="64"/>
      <c r="F62" s="141"/>
      <c r="G62" s="141"/>
      <c r="H62" s="141"/>
      <c r="I62" s="141"/>
    </row>
    <row r="63" spans="4:9" ht="12.75">
      <c r="D63" s="144" t="s">
        <v>429</v>
      </c>
      <c r="E63" s="64"/>
      <c r="F63" s="141"/>
      <c r="G63" s="141"/>
      <c r="H63" s="141"/>
      <c r="I63" s="141"/>
    </row>
    <row r="64" spans="4:9" ht="12.75">
      <c r="D64" s="139"/>
      <c r="E64" s="64"/>
      <c r="F64" s="141"/>
      <c r="G64" s="141"/>
      <c r="H64" s="141"/>
      <c r="I64" s="141"/>
    </row>
    <row r="65" spans="4:9" ht="12.75">
      <c r="D65" s="137" t="s">
        <v>430</v>
      </c>
      <c r="E65" s="64"/>
      <c r="F65" s="141" t="e">
        <f>('SP finale'!F21-'SP finale'!E21)/'SP finale'!E21</f>
        <v>#DIV/0!</v>
      </c>
      <c r="G65" s="141" t="e">
        <f>('SP finale'!G21-'SP finale'!F21)/'SP finale'!F21</f>
        <v>#DIV/0!</v>
      </c>
      <c r="H65" s="141" t="e">
        <f>('SP finale'!H21-'SP finale'!G21)/'SP finale'!G21</f>
        <v>#DIV/0!</v>
      </c>
      <c r="I65" s="141" t="e">
        <f>('SP finale'!I21-'SP finale'!H21)/'SP finale'!H21</f>
        <v>#DIV/0!</v>
      </c>
    </row>
    <row r="66" spans="4:9" ht="12.75">
      <c r="D66" s="139"/>
      <c r="E66" s="64"/>
      <c r="F66" s="141"/>
      <c r="G66" s="141"/>
      <c r="H66" s="141"/>
      <c r="I66" s="141"/>
    </row>
    <row r="67" spans="4:9" ht="12.75">
      <c r="D67" s="137" t="s">
        <v>432</v>
      </c>
      <c r="E67" s="64"/>
      <c r="F67" s="141" t="e">
        <f>('SP finale'!F62-'SP finale'!E62)/'SP finale'!E62</f>
        <v>#DIV/0!</v>
      </c>
      <c r="G67" s="141" t="e">
        <f>('SP finale'!G62-'SP finale'!F62)/'SP finale'!F62</f>
        <v>#DIV/0!</v>
      </c>
      <c r="H67" s="141" t="e">
        <f>('SP finale'!H62-'SP finale'!G62)/'SP finale'!G62</f>
        <v>#DIV/0!</v>
      </c>
      <c r="I67" s="141" t="e">
        <f>('SP finale'!I62-'SP finale'!H62)/'SP finale'!H62</f>
        <v>#DIV/0!</v>
      </c>
    </row>
    <row r="68" spans="4:9" ht="12.75">
      <c r="D68" s="139"/>
      <c r="E68" s="64"/>
      <c r="F68" s="64"/>
      <c r="G68" s="64"/>
      <c r="H68" s="64"/>
      <c r="I68" s="64"/>
    </row>
    <row r="69" spans="4:9" ht="12.75">
      <c r="D69" s="139"/>
      <c r="E69" s="64"/>
      <c r="F69" s="64"/>
      <c r="G69" s="64"/>
      <c r="H69" s="64"/>
      <c r="I69" s="64"/>
    </row>
    <row r="70" spans="4:9" ht="12.75">
      <c r="D70" s="139"/>
      <c r="E70" s="64"/>
      <c r="F70" s="64"/>
      <c r="G70" s="64"/>
      <c r="H70" s="64"/>
      <c r="I70" s="64"/>
    </row>
    <row r="71" spans="4:9" ht="15">
      <c r="D71" s="140" t="s">
        <v>433</v>
      </c>
      <c r="E71" s="64"/>
      <c r="F71" s="64"/>
      <c r="G71" s="64"/>
      <c r="H71" s="64"/>
      <c r="I71" s="64"/>
    </row>
    <row r="72" spans="4:9" ht="12.75">
      <c r="D72" s="139"/>
      <c r="E72" s="64"/>
      <c r="F72" s="64"/>
      <c r="G72" s="64"/>
      <c r="H72" s="64"/>
      <c r="I72" s="64"/>
    </row>
    <row r="73" spans="4:9" ht="12.75">
      <c r="D73" s="139"/>
      <c r="E73" s="64"/>
      <c r="F73" s="64"/>
      <c r="G73" s="64"/>
      <c r="H73" s="64"/>
      <c r="I73" s="64"/>
    </row>
    <row r="74" spans="4:9" ht="12.75">
      <c r="D74" s="137" t="s">
        <v>434</v>
      </c>
      <c r="E74" s="142" t="e">
        <f>'SP finale'!E8/('CE finale'!E8/365)</f>
        <v>#DIV/0!</v>
      </c>
      <c r="F74" s="142" t="e">
        <f>'SP finale'!F8/('CE finale'!F8/365)</f>
        <v>#DIV/0!</v>
      </c>
      <c r="G74" s="142" t="e">
        <f>'SP finale'!G8/('CE finale'!G8/365)</f>
        <v>#DIV/0!</v>
      </c>
      <c r="H74" s="142" t="e">
        <f>'SP finale'!H8/('CE finale'!H8/365)</f>
        <v>#DIV/0!</v>
      </c>
      <c r="I74" s="142" t="e">
        <f>'SP finale'!I8/('CE finale'!I8/365)</f>
        <v>#DIV/0!</v>
      </c>
    </row>
    <row r="75" spans="4:9" ht="12.75">
      <c r="D75" s="138" t="s">
        <v>464</v>
      </c>
      <c r="E75" s="142"/>
      <c r="F75" s="142"/>
      <c r="G75" s="142"/>
      <c r="H75" s="142"/>
      <c r="I75" s="142"/>
    </row>
    <row r="76" spans="4:9" ht="12.75">
      <c r="D76" s="137"/>
      <c r="E76" s="142"/>
      <c r="F76" s="142"/>
      <c r="G76" s="142"/>
      <c r="H76" s="142"/>
      <c r="I76" s="142"/>
    </row>
    <row r="77" spans="4:9" ht="12.75">
      <c r="D77" s="137" t="s">
        <v>435</v>
      </c>
      <c r="E77" s="142" t="e">
        <f>('SP finale'!E51+'SP finale'!E60)/(('CE riclassificato'!B12+'CE riclassificato'!B18)/365)</f>
        <v>#DIV/0!</v>
      </c>
      <c r="F77" s="142" t="e">
        <f>('SP finale'!F51+'SP finale'!F60)/(('CE riclassificato'!C12+'CE riclassificato'!C18)/365)</f>
        <v>#DIV/0!</v>
      </c>
      <c r="G77" s="142" t="e">
        <f>('SP finale'!G51+'SP finale'!G60)/(('CE riclassificato'!D12+'CE riclassificato'!D18)/365)</f>
        <v>#DIV/0!</v>
      </c>
      <c r="H77" s="142" t="e">
        <f>('SP finale'!H51+'SP finale'!H60)/(('CE riclassificato'!E12+'CE riclassificato'!E18)/365)</f>
        <v>#DIV/0!</v>
      </c>
      <c r="I77" s="142" t="e">
        <f>('SP finale'!I51+'SP finale'!I60)/(('CE riclassificato'!F12+'CE riclassificato'!F18)/365)</f>
        <v>#DIV/0!</v>
      </c>
    </row>
    <row r="78" spans="2:9" ht="12.75">
      <c r="B78" s="150"/>
      <c r="C78" s="150"/>
      <c r="D78" s="150" t="s">
        <v>465</v>
      </c>
      <c r="E78" s="142"/>
      <c r="F78" s="142"/>
      <c r="G78" s="142"/>
      <c r="H78" s="142"/>
      <c r="I78" s="142"/>
    </row>
    <row r="79" spans="2:9" ht="12.75">
      <c r="B79" s="151"/>
      <c r="C79" s="151"/>
      <c r="D79" s="151" t="s">
        <v>466</v>
      </c>
      <c r="E79" s="142"/>
      <c r="F79" s="142"/>
      <c r="G79" s="142"/>
      <c r="H79" s="142"/>
      <c r="I79" s="142"/>
    </row>
    <row r="80" spans="2:9" ht="12.75">
      <c r="B80" s="151"/>
      <c r="C80" s="151"/>
      <c r="D80" s="151"/>
      <c r="E80" s="142"/>
      <c r="F80" s="142"/>
      <c r="G80" s="142"/>
      <c r="H80" s="142"/>
      <c r="I80" s="142"/>
    </row>
    <row r="81" spans="4:9" ht="12.75">
      <c r="D81" s="137" t="s">
        <v>436</v>
      </c>
      <c r="E81" s="142" t="e">
        <f>'SP riclassificato'!C194/('CE riclassificato'!B14/365)</f>
        <v>#DIV/0!</v>
      </c>
      <c r="F81" s="142" t="e">
        <f>'SP riclassificato'!D194/('CE riclassificato'!C14/365)</f>
        <v>#DIV/0!</v>
      </c>
      <c r="G81" s="142" t="e">
        <f>'SP riclassificato'!E194/('CE riclassificato'!D14/365)</f>
        <v>#DIV/0!</v>
      </c>
      <c r="H81" s="142" t="e">
        <f>'SP riclassificato'!F194/('CE riclassificato'!E14/365)</f>
        <v>#DIV/0!</v>
      </c>
      <c r="I81" s="142" t="e">
        <f>'SP riclassificato'!G194/('CE riclassificato'!F14/365)</f>
        <v>#DIV/0!</v>
      </c>
    </row>
    <row r="82" spans="4:9" ht="12.75">
      <c r="D82" s="138" t="s">
        <v>467</v>
      </c>
      <c r="E82" s="64"/>
      <c r="F82" s="64"/>
      <c r="G82" s="64"/>
      <c r="H82" s="64"/>
      <c r="I82" s="64"/>
    </row>
    <row r="83" spans="4:9" ht="12.75">
      <c r="D83" s="137"/>
      <c r="E83" s="64"/>
      <c r="F83" s="64"/>
      <c r="G83" s="64"/>
      <c r="H83" s="64"/>
      <c r="I83" s="64"/>
    </row>
    <row r="84" spans="4:9" ht="12.75">
      <c r="D84" s="137" t="s">
        <v>437</v>
      </c>
      <c r="E84" s="143" t="e">
        <f>('CE finale'!E14)/(1-('CE finale'!E10/'CE finale'!E8))</f>
        <v>#DIV/0!</v>
      </c>
      <c r="F84" s="143" t="e">
        <f>('CE finale'!F14)/(1-('CE finale'!F10/'CE finale'!F8))</f>
        <v>#DIV/0!</v>
      </c>
      <c r="G84" s="143" t="e">
        <f>('CE finale'!G14)/(1-('CE finale'!G10/'CE finale'!G8))</f>
        <v>#DIV/0!</v>
      </c>
      <c r="H84" s="143" t="e">
        <f>('CE finale'!H14)/(1-('CE finale'!H10/'CE finale'!H8))</f>
        <v>#DIV/0!</v>
      </c>
      <c r="I84" s="143" t="e">
        <f>('CE finale'!I14)/(1-('CE finale'!I10/'CE finale'!I8))</f>
        <v>#DIV/0!</v>
      </c>
    </row>
    <row r="85" spans="4:9" ht="12.75">
      <c r="D85" s="138" t="s">
        <v>477</v>
      </c>
      <c r="E85" s="64"/>
      <c r="F85" s="64"/>
      <c r="G85" s="64"/>
      <c r="H85" s="64"/>
      <c r="I85" s="64"/>
    </row>
    <row r="86" spans="4:9" ht="12.75">
      <c r="D86" s="137"/>
      <c r="E86" s="64"/>
      <c r="F86" s="64"/>
      <c r="G86" s="64"/>
      <c r="H86" s="64"/>
      <c r="I86" s="64"/>
    </row>
    <row r="87" spans="4:9" ht="12.75">
      <c r="D87" s="137" t="s">
        <v>438</v>
      </c>
      <c r="E87" s="159" t="e">
        <f>('CE finale'!E8-indici!E84)/'CE finale'!E8</f>
        <v>#DIV/0!</v>
      </c>
      <c r="F87" s="159" t="e">
        <f>('CE finale'!F8-indici!F84)/'CE finale'!F8</f>
        <v>#DIV/0!</v>
      </c>
      <c r="G87" s="159" t="e">
        <f>('CE finale'!G8-indici!G84)/'CE finale'!G8</f>
        <v>#DIV/0!</v>
      </c>
      <c r="H87" s="159" t="e">
        <f>('CE finale'!H8-indici!H84)/'CE finale'!H8</f>
        <v>#DIV/0!</v>
      </c>
      <c r="I87" s="159" t="e">
        <f>('CE finale'!I8-indici!I84)/'CE finale'!I8</f>
        <v>#DIV/0!</v>
      </c>
    </row>
    <row r="88" spans="4:9" ht="12.75">
      <c r="D88" s="139" t="s">
        <v>468</v>
      </c>
      <c r="E88" s="64"/>
      <c r="F88" s="64"/>
      <c r="G88" s="64"/>
      <c r="H88" s="64"/>
      <c r="I88" s="64"/>
    </row>
    <row r="89" spans="4:9" ht="12.75">
      <c r="D89" s="139"/>
      <c r="E89" s="64"/>
      <c r="F89" s="64"/>
      <c r="G89" s="64"/>
      <c r="H89" s="64"/>
      <c r="I89" s="64"/>
    </row>
    <row r="90" spans="4:9" ht="12.75">
      <c r="D90" s="139"/>
      <c r="E90" s="64"/>
      <c r="F90" s="64"/>
      <c r="G90" s="64"/>
      <c r="H90" s="64"/>
      <c r="I90" s="64"/>
    </row>
    <row r="91" spans="4:9" ht="12.75">
      <c r="D91" s="139"/>
      <c r="E91" s="64"/>
      <c r="F91" s="64"/>
      <c r="G91" s="64"/>
      <c r="H91" s="64"/>
      <c r="I91" s="64"/>
    </row>
    <row r="92" spans="4:9" ht="12.75">
      <c r="D92" s="139"/>
      <c r="E92" s="64"/>
      <c r="F92" s="64"/>
      <c r="G92" s="64"/>
      <c r="H92" s="64"/>
      <c r="I92" s="64"/>
    </row>
    <row r="93" spans="4:9" ht="12.75">
      <c r="D93" s="139"/>
      <c r="E93" s="64"/>
      <c r="F93" s="64"/>
      <c r="G93" s="64"/>
      <c r="H93" s="64"/>
      <c r="I93" s="64"/>
    </row>
    <row r="94" spans="4:9" ht="12.75">
      <c r="D94" s="139"/>
      <c r="E94" s="64"/>
      <c r="F94" s="64"/>
      <c r="G94" s="64"/>
      <c r="H94" s="64"/>
      <c r="I94" s="64"/>
    </row>
    <row r="95" spans="4:9" ht="12.75">
      <c r="D95" s="139"/>
      <c r="E95" s="64"/>
      <c r="F95" s="64"/>
      <c r="G95" s="64"/>
      <c r="H95" s="64"/>
      <c r="I95" s="64"/>
    </row>
    <row r="96" spans="4:9" ht="12.75">
      <c r="D96" s="139"/>
      <c r="E96" s="64"/>
      <c r="F96" s="64"/>
      <c r="G96" s="64"/>
      <c r="H96" s="64"/>
      <c r="I96" s="64"/>
    </row>
    <row r="97" spans="4:9" ht="12.75">
      <c r="D97" s="139"/>
      <c r="E97" s="64"/>
      <c r="F97" s="64"/>
      <c r="G97" s="64"/>
      <c r="H97" s="64"/>
      <c r="I97" s="64"/>
    </row>
    <row r="98" spans="4:9" ht="12.75">
      <c r="D98" s="139"/>
      <c r="E98" s="64"/>
      <c r="F98" s="64"/>
      <c r="G98" s="64"/>
      <c r="H98" s="64"/>
      <c r="I98" s="64"/>
    </row>
    <row r="99" spans="4:9" ht="12.75">
      <c r="D99" s="139"/>
      <c r="E99" s="64"/>
      <c r="F99" s="64"/>
      <c r="G99" s="64"/>
      <c r="H99" s="64"/>
      <c r="I99" s="64"/>
    </row>
    <row r="100" spans="4:9" ht="12.75">
      <c r="D100" s="139"/>
      <c r="E100" s="64"/>
      <c r="F100" s="64"/>
      <c r="G100" s="64"/>
      <c r="H100" s="64"/>
      <c r="I100" s="64"/>
    </row>
    <row r="101" spans="4:9" ht="12.75">
      <c r="D101" s="139"/>
      <c r="E101" s="64"/>
      <c r="F101" s="64"/>
      <c r="G101" s="64"/>
      <c r="H101" s="64"/>
      <c r="I101" s="64"/>
    </row>
    <row r="102" spans="4:9" ht="12.75">
      <c r="D102" s="139"/>
      <c r="E102" s="64"/>
      <c r="F102" s="64"/>
      <c r="G102" s="64"/>
      <c r="H102" s="64"/>
      <c r="I102" s="64"/>
    </row>
    <row r="103" spans="4:9" ht="12.75">
      <c r="D103" s="139"/>
      <c r="E103" s="64"/>
      <c r="F103" s="64"/>
      <c r="G103" s="64"/>
      <c r="H103" s="64"/>
      <c r="I103" s="64"/>
    </row>
    <row r="104" spans="4:9" ht="12.75">
      <c r="D104" s="139"/>
      <c r="E104" s="64"/>
      <c r="F104" s="64"/>
      <c r="G104" s="64"/>
      <c r="H104" s="64"/>
      <c r="I104" s="64"/>
    </row>
    <row r="105" spans="4:9" ht="12.75">
      <c r="D105" s="139"/>
      <c r="E105" s="64"/>
      <c r="F105" s="64"/>
      <c r="G105" s="64"/>
      <c r="H105" s="64"/>
      <c r="I105" s="64"/>
    </row>
    <row r="106" spans="4:9" ht="12.75">
      <c r="D106" s="139"/>
      <c r="E106" s="64"/>
      <c r="F106" s="64"/>
      <c r="G106" s="64"/>
      <c r="H106" s="64"/>
      <c r="I106" s="64"/>
    </row>
    <row r="107" spans="4:9" ht="12.75">
      <c r="D107" s="139"/>
      <c r="E107" s="64"/>
      <c r="F107" s="64"/>
      <c r="G107" s="64"/>
      <c r="H107" s="64"/>
      <c r="I107" s="64"/>
    </row>
    <row r="108" spans="4:9" ht="12.75">
      <c r="D108" s="139"/>
      <c r="E108" s="64"/>
      <c r="F108" s="64"/>
      <c r="G108" s="64"/>
      <c r="H108" s="64"/>
      <c r="I108" s="64"/>
    </row>
    <row r="109" spans="4:9" ht="12.75">
      <c r="D109" s="139"/>
      <c r="E109" s="64"/>
      <c r="F109" s="64"/>
      <c r="G109" s="64"/>
      <c r="H109" s="64"/>
      <c r="I109" s="64"/>
    </row>
    <row r="110" spans="4:9" ht="12.75">
      <c r="D110" s="139"/>
      <c r="E110" s="64"/>
      <c r="F110" s="64"/>
      <c r="G110" s="64"/>
      <c r="H110" s="64"/>
      <c r="I110" s="64"/>
    </row>
    <row r="111" spans="4:9" ht="12.75">
      <c r="D111" s="139"/>
      <c r="E111" s="64"/>
      <c r="F111" s="64"/>
      <c r="G111" s="64"/>
      <c r="H111" s="64"/>
      <c r="I111" s="64"/>
    </row>
    <row r="112" spans="4:9" ht="12.75">
      <c r="D112" s="139"/>
      <c r="E112" s="64"/>
      <c r="F112" s="64"/>
      <c r="G112" s="64"/>
      <c r="H112" s="64"/>
      <c r="I112" s="64"/>
    </row>
    <row r="113" spans="4:9" ht="12.75">
      <c r="D113" s="139"/>
      <c r="E113" s="64"/>
      <c r="F113" s="64"/>
      <c r="G113" s="64"/>
      <c r="H113" s="64"/>
      <c r="I113" s="64"/>
    </row>
    <row r="114" spans="4:9" ht="12.75">
      <c r="D114" s="139"/>
      <c r="E114" s="64"/>
      <c r="F114" s="64"/>
      <c r="G114" s="64"/>
      <c r="H114" s="64"/>
      <c r="I114" s="64"/>
    </row>
    <row r="115" spans="4:9" ht="12.75">
      <c r="D115" s="139"/>
      <c r="E115" s="64"/>
      <c r="F115" s="64"/>
      <c r="G115" s="64"/>
      <c r="H115" s="64"/>
      <c r="I115" s="64"/>
    </row>
    <row r="116" spans="4:9" ht="12.75">
      <c r="D116" s="139"/>
      <c r="E116" s="64"/>
      <c r="F116" s="64"/>
      <c r="G116" s="64"/>
      <c r="H116" s="64"/>
      <c r="I116" s="64"/>
    </row>
    <row r="117" spans="4:9" ht="12.75">
      <c r="D117" s="139"/>
      <c r="E117" s="64"/>
      <c r="F117" s="64"/>
      <c r="G117" s="64"/>
      <c r="H117" s="64"/>
      <c r="I117" s="64"/>
    </row>
    <row r="118" spans="4:9" ht="12.75">
      <c r="D118" s="139"/>
      <c r="E118" s="64"/>
      <c r="F118" s="64"/>
      <c r="G118" s="64"/>
      <c r="H118" s="64"/>
      <c r="I118" s="64"/>
    </row>
    <row r="119" spans="4:9" ht="12.75">
      <c r="D119" s="139"/>
      <c r="E119" s="64"/>
      <c r="F119" s="64"/>
      <c r="G119" s="64"/>
      <c r="H119" s="64"/>
      <c r="I119" s="64"/>
    </row>
    <row r="120" spans="4:9" ht="12.75">
      <c r="D120" s="139"/>
      <c r="E120" s="64"/>
      <c r="F120" s="64"/>
      <c r="G120" s="64"/>
      <c r="H120" s="64"/>
      <c r="I120" s="64"/>
    </row>
    <row r="121" spans="4:9" ht="12.75">
      <c r="D121" s="139"/>
      <c r="E121" s="64"/>
      <c r="F121" s="64"/>
      <c r="G121" s="64"/>
      <c r="H121" s="64"/>
      <c r="I121" s="64"/>
    </row>
    <row r="122" spans="4:9" ht="12.75">
      <c r="D122" s="139"/>
      <c r="E122" s="64"/>
      <c r="F122" s="64"/>
      <c r="G122" s="64"/>
      <c r="H122" s="64"/>
      <c r="I122" s="64"/>
    </row>
    <row r="123" spans="4:9" ht="12.75">
      <c r="D123" s="139"/>
      <c r="E123" s="64"/>
      <c r="F123" s="64"/>
      <c r="G123" s="64"/>
      <c r="H123" s="64"/>
      <c r="I123" s="64"/>
    </row>
    <row r="124" spans="4:9" ht="12.75">
      <c r="D124" s="139"/>
      <c r="E124" s="64"/>
      <c r="F124" s="64"/>
      <c r="G124" s="64"/>
      <c r="H124" s="64"/>
      <c r="I124" s="64"/>
    </row>
    <row r="125" spans="4:9" ht="12.75">
      <c r="D125" s="139"/>
      <c r="E125" s="64"/>
      <c r="F125" s="64"/>
      <c r="G125" s="64"/>
      <c r="H125" s="64"/>
      <c r="I125" s="64"/>
    </row>
    <row r="126" spans="4:9" ht="12.75">
      <c r="D126" s="139"/>
      <c r="E126" s="64"/>
      <c r="F126" s="64"/>
      <c r="G126" s="64"/>
      <c r="H126" s="64"/>
      <c r="I126" s="64"/>
    </row>
    <row r="127" spans="4:9" ht="12.75">
      <c r="D127" s="139"/>
      <c r="E127" s="64"/>
      <c r="F127" s="64"/>
      <c r="G127" s="64"/>
      <c r="H127" s="64"/>
      <c r="I127" s="64"/>
    </row>
    <row r="128" spans="4:9" ht="12.75">
      <c r="D128" s="139"/>
      <c r="E128" s="64"/>
      <c r="F128" s="64"/>
      <c r="G128" s="64"/>
      <c r="H128" s="64"/>
      <c r="I128" s="64"/>
    </row>
    <row r="129" spans="4:9" ht="12.75">
      <c r="D129" s="139"/>
      <c r="E129" s="64"/>
      <c r="F129" s="64"/>
      <c r="G129" s="64"/>
      <c r="H129" s="64"/>
      <c r="I129" s="64"/>
    </row>
    <row r="130" spans="4:9" ht="12.75">
      <c r="D130" s="139"/>
      <c r="E130" s="64"/>
      <c r="F130" s="64"/>
      <c r="G130" s="64"/>
      <c r="H130" s="64"/>
      <c r="I130" s="64"/>
    </row>
    <row r="131" spans="4:9" ht="12.75">
      <c r="D131" s="139"/>
      <c r="E131" s="64"/>
      <c r="F131" s="64"/>
      <c r="G131" s="64"/>
      <c r="H131" s="64"/>
      <c r="I131" s="64"/>
    </row>
    <row r="132" spans="4:9" ht="12.75">
      <c r="D132" s="139"/>
      <c r="E132" s="64"/>
      <c r="F132" s="64"/>
      <c r="G132" s="64"/>
      <c r="H132" s="64"/>
      <c r="I132" s="64"/>
    </row>
    <row r="133" spans="4:9" ht="12.75">
      <c r="D133" s="139"/>
      <c r="E133" s="64"/>
      <c r="F133" s="64"/>
      <c r="G133" s="64"/>
      <c r="H133" s="64"/>
      <c r="I133" s="64"/>
    </row>
    <row r="134" spans="4:9" ht="12.75">
      <c r="D134" s="139"/>
      <c r="E134" s="64"/>
      <c r="F134" s="64"/>
      <c r="G134" s="64"/>
      <c r="H134" s="64"/>
      <c r="I134" s="64"/>
    </row>
    <row r="135" spans="4:9" ht="12.75">
      <c r="D135" s="139"/>
      <c r="E135" s="64"/>
      <c r="F135" s="64"/>
      <c r="G135" s="64"/>
      <c r="H135" s="64"/>
      <c r="I135" s="64"/>
    </row>
    <row r="136" spans="4:9" ht="12.75">
      <c r="D136" s="139"/>
      <c r="E136" s="64"/>
      <c r="F136" s="64"/>
      <c r="G136" s="64"/>
      <c r="H136" s="64"/>
      <c r="I136" s="64"/>
    </row>
    <row r="137" spans="4:9" ht="12.75">
      <c r="D137" s="139"/>
      <c r="E137" s="64"/>
      <c r="F137" s="64"/>
      <c r="G137" s="64"/>
      <c r="H137" s="64"/>
      <c r="I137" s="64"/>
    </row>
    <row r="138" spans="4:9" ht="12.75">
      <c r="D138" s="139"/>
      <c r="E138" s="64"/>
      <c r="F138" s="64"/>
      <c r="G138" s="64"/>
      <c r="H138" s="64"/>
      <c r="I138" s="64"/>
    </row>
    <row r="139" spans="4:9" ht="12.75">
      <c r="D139" s="139"/>
      <c r="E139" s="64"/>
      <c r="F139" s="64"/>
      <c r="G139" s="64"/>
      <c r="H139" s="64"/>
      <c r="I139" s="64"/>
    </row>
    <row r="140" spans="4:9" ht="12.75">
      <c r="D140" s="139"/>
      <c r="E140" s="64"/>
      <c r="F140" s="64"/>
      <c r="G140" s="64"/>
      <c r="H140" s="64"/>
      <c r="I140" s="64"/>
    </row>
    <row r="141" spans="4:9" ht="12.75">
      <c r="D141" s="139"/>
      <c r="E141" s="64"/>
      <c r="F141" s="64"/>
      <c r="G141" s="64"/>
      <c r="H141" s="64"/>
      <c r="I141" s="64"/>
    </row>
    <row r="142" spans="4:9" ht="12.75">
      <c r="D142" s="139"/>
      <c r="E142" s="64"/>
      <c r="F142" s="64"/>
      <c r="G142" s="64"/>
      <c r="H142" s="64"/>
      <c r="I142" s="64"/>
    </row>
    <row r="143" spans="4:9" ht="12.75">
      <c r="D143" s="139"/>
      <c r="E143" s="64"/>
      <c r="F143" s="64"/>
      <c r="G143" s="64"/>
      <c r="H143" s="64"/>
      <c r="I143" s="64"/>
    </row>
    <row r="144" spans="4:9" ht="12.75">
      <c r="D144" s="139"/>
      <c r="E144" s="64"/>
      <c r="F144" s="64"/>
      <c r="G144" s="64"/>
      <c r="H144" s="64"/>
      <c r="I144" s="64"/>
    </row>
    <row r="145" spans="4:9" ht="12.75">
      <c r="D145" s="139"/>
      <c r="E145" s="64"/>
      <c r="F145" s="64"/>
      <c r="G145" s="64"/>
      <c r="H145" s="64"/>
      <c r="I145" s="64"/>
    </row>
    <row r="146" spans="4:9" ht="12.75">
      <c r="D146" s="139"/>
      <c r="E146" s="64"/>
      <c r="F146" s="64"/>
      <c r="G146" s="64"/>
      <c r="H146" s="64"/>
      <c r="I146" s="64"/>
    </row>
    <row r="147" spans="4:9" ht="12.75">
      <c r="D147" s="139"/>
      <c r="E147" s="64"/>
      <c r="F147" s="64"/>
      <c r="G147" s="64"/>
      <c r="H147" s="64"/>
      <c r="I147" s="64"/>
    </row>
    <row r="148" spans="4:9" ht="12.75">
      <c r="D148" s="139"/>
      <c r="E148" s="64"/>
      <c r="F148" s="64"/>
      <c r="G148" s="64"/>
      <c r="H148" s="64"/>
      <c r="I148" s="64"/>
    </row>
    <row r="149" spans="4:9" ht="12.75">
      <c r="D149" s="139"/>
      <c r="E149" s="64"/>
      <c r="F149" s="64"/>
      <c r="G149" s="64"/>
      <c r="H149" s="64"/>
      <c r="I149" s="64"/>
    </row>
    <row r="150" spans="4:9" ht="12.75">
      <c r="D150" s="139"/>
      <c r="E150" s="64"/>
      <c r="F150" s="64"/>
      <c r="G150" s="64"/>
      <c r="H150" s="64"/>
      <c r="I150" s="64"/>
    </row>
    <row r="151" spans="4:9" ht="12.75">
      <c r="D151" s="139"/>
      <c r="E151" s="64"/>
      <c r="F151" s="64"/>
      <c r="G151" s="64"/>
      <c r="H151" s="64"/>
      <c r="I151" s="64"/>
    </row>
    <row r="152" spans="4:9" ht="12.75">
      <c r="D152" s="139"/>
      <c r="E152" s="64"/>
      <c r="F152" s="64"/>
      <c r="G152" s="64"/>
      <c r="H152" s="64"/>
      <c r="I152" s="64"/>
    </row>
    <row r="153" spans="4:9" ht="12.75">
      <c r="D153" s="139"/>
      <c r="E153" s="64"/>
      <c r="F153" s="64"/>
      <c r="G153" s="64"/>
      <c r="H153" s="64"/>
      <c r="I153" s="64"/>
    </row>
    <row r="154" spans="4:9" ht="12.75">
      <c r="D154" s="139"/>
      <c r="E154" s="64"/>
      <c r="F154" s="64"/>
      <c r="G154" s="64"/>
      <c r="H154" s="64"/>
      <c r="I154" s="64"/>
    </row>
    <row r="155" spans="4:9" ht="12.75">
      <c r="D155" s="139"/>
      <c r="E155" s="64"/>
      <c r="F155" s="64"/>
      <c r="G155" s="64"/>
      <c r="H155" s="64"/>
      <c r="I155" s="64"/>
    </row>
    <row r="156" spans="4:9" ht="12.75">
      <c r="D156" s="139"/>
      <c r="E156" s="64"/>
      <c r="F156" s="64"/>
      <c r="G156" s="64"/>
      <c r="H156" s="64"/>
      <c r="I156" s="64"/>
    </row>
    <row r="157" spans="4:9" ht="12.75">
      <c r="D157" s="139"/>
      <c r="E157" s="64"/>
      <c r="F157" s="64"/>
      <c r="G157" s="64"/>
      <c r="H157" s="64"/>
      <c r="I157" s="64"/>
    </row>
    <row r="158" spans="4:9" ht="12.75">
      <c r="D158" s="139"/>
      <c r="E158" s="64"/>
      <c r="F158" s="64"/>
      <c r="G158" s="64"/>
      <c r="H158" s="64"/>
      <c r="I158" s="64"/>
    </row>
    <row r="159" spans="4:9" ht="12.75">
      <c r="D159" s="139"/>
      <c r="E159" s="64"/>
      <c r="F159" s="64"/>
      <c r="G159" s="64"/>
      <c r="H159" s="64"/>
      <c r="I159" s="64"/>
    </row>
    <row r="160" spans="4:9" ht="12.75">
      <c r="D160" s="139"/>
      <c r="E160" s="64"/>
      <c r="F160" s="64"/>
      <c r="G160" s="64"/>
      <c r="H160" s="64"/>
      <c r="I160" s="64"/>
    </row>
    <row r="161" spans="4:9" ht="12.75">
      <c r="D161" s="139"/>
      <c r="E161" s="64"/>
      <c r="F161" s="64"/>
      <c r="G161" s="64"/>
      <c r="H161" s="64"/>
      <c r="I161" s="64"/>
    </row>
    <row r="162" spans="4:9" ht="12.75">
      <c r="D162" s="139"/>
      <c r="E162" s="64"/>
      <c r="F162" s="64"/>
      <c r="G162" s="64"/>
      <c r="H162" s="64"/>
      <c r="I162" s="64"/>
    </row>
    <row r="163" spans="4:9" ht="12.75">
      <c r="D163" s="139"/>
      <c r="E163" s="64"/>
      <c r="F163" s="64"/>
      <c r="G163" s="64"/>
      <c r="H163" s="64"/>
      <c r="I163" s="64"/>
    </row>
    <row r="164" spans="4:9" ht="12.75">
      <c r="D164" s="139"/>
      <c r="E164" s="64"/>
      <c r="F164" s="64"/>
      <c r="G164" s="64"/>
      <c r="H164" s="64"/>
      <c r="I164" s="64"/>
    </row>
    <row r="165" spans="4:9" ht="12.75">
      <c r="D165" s="139"/>
      <c r="E165" s="64"/>
      <c r="F165" s="64"/>
      <c r="G165" s="64"/>
      <c r="H165" s="64"/>
      <c r="I165" s="64"/>
    </row>
    <row r="166" spans="4:9" ht="12.75">
      <c r="D166" s="139"/>
      <c r="E166" s="64"/>
      <c r="F166" s="64"/>
      <c r="G166" s="64"/>
      <c r="H166" s="64"/>
      <c r="I166" s="64"/>
    </row>
    <row r="167" spans="4:9" ht="12.75">
      <c r="D167" s="139"/>
      <c r="E167" s="64"/>
      <c r="F167" s="64"/>
      <c r="G167" s="64"/>
      <c r="H167" s="64"/>
      <c r="I167" s="64"/>
    </row>
    <row r="168" spans="4:9" ht="12.75">
      <c r="D168" s="139"/>
      <c r="E168" s="64"/>
      <c r="F168" s="64"/>
      <c r="G168" s="64"/>
      <c r="H168" s="64"/>
      <c r="I168" s="64"/>
    </row>
    <row r="169" spans="4:9" ht="12.75">
      <c r="D169" s="139"/>
      <c r="E169" s="64"/>
      <c r="F169" s="64"/>
      <c r="G169" s="64"/>
      <c r="H169" s="64"/>
      <c r="I169" s="64"/>
    </row>
    <row r="170" spans="4:9" ht="12.75">
      <c r="D170" s="139"/>
      <c r="E170" s="64"/>
      <c r="F170" s="64"/>
      <c r="G170" s="64"/>
      <c r="H170" s="64"/>
      <c r="I170" s="64"/>
    </row>
    <row r="171" spans="4:9" ht="12.75">
      <c r="D171" s="139"/>
      <c r="E171" s="64"/>
      <c r="F171" s="64"/>
      <c r="G171" s="64"/>
      <c r="H171" s="64"/>
      <c r="I171" s="64"/>
    </row>
    <row r="172" spans="4:9" ht="12.75">
      <c r="D172" s="139"/>
      <c r="E172" s="64"/>
      <c r="F172" s="64"/>
      <c r="G172" s="64"/>
      <c r="H172" s="64"/>
      <c r="I172" s="64"/>
    </row>
    <row r="173" spans="4:9" ht="12.75">
      <c r="D173" s="139"/>
      <c r="E173" s="64"/>
      <c r="F173" s="64"/>
      <c r="G173" s="64"/>
      <c r="H173" s="64"/>
      <c r="I173" s="64"/>
    </row>
    <row r="174" spans="4:9" ht="12.75">
      <c r="D174" s="139"/>
      <c r="E174" s="64"/>
      <c r="F174" s="64"/>
      <c r="G174" s="64"/>
      <c r="H174" s="64"/>
      <c r="I174" s="64"/>
    </row>
    <row r="175" spans="4:9" ht="12.75">
      <c r="D175" s="139"/>
      <c r="E175" s="64"/>
      <c r="F175" s="64"/>
      <c r="G175" s="64"/>
      <c r="H175" s="64"/>
      <c r="I175" s="64"/>
    </row>
    <row r="176" spans="4:9" ht="12.75">
      <c r="D176" s="139"/>
      <c r="E176" s="64"/>
      <c r="F176" s="64"/>
      <c r="G176" s="64"/>
      <c r="H176" s="64"/>
      <c r="I176" s="64"/>
    </row>
    <row r="177" spans="4:9" ht="12.75">
      <c r="D177" s="139"/>
      <c r="E177" s="64"/>
      <c r="F177" s="64"/>
      <c r="G177" s="64"/>
      <c r="H177" s="64"/>
      <c r="I177" s="64"/>
    </row>
    <row r="178" spans="4:9" ht="12.75">
      <c r="D178" s="139"/>
      <c r="E178" s="64"/>
      <c r="F178" s="64"/>
      <c r="G178" s="64"/>
      <c r="H178" s="64"/>
      <c r="I178" s="64"/>
    </row>
    <row r="179" spans="4:9" ht="12.75">
      <c r="D179" s="139"/>
      <c r="E179" s="64"/>
      <c r="F179" s="64"/>
      <c r="G179" s="64"/>
      <c r="H179" s="64"/>
      <c r="I179" s="64"/>
    </row>
    <row r="180" spans="4:9" ht="12.75">
      <c r="D180" s="139"/>
      <c r="E180" s="64"/>
      <c r="F180" s="64"/>
      <c r="G180" s="64"/>
      <c r="H180" s="64"/>
      <c r="I180" s="64"/>
    </row>
    <row r="181" spans="4:9" ht="12.75">
      <c r="D181" s="139"/>
      <c r="E181" s="64"/>
      <c r="F181" s="64"/>
      <c r="G181" s="64"/>
      <c r="H181" s="64"/>
      <c r="I181" s="64"/>
    </row>
    <row r="182" spans="4:9" ht="12.75">
      <c r="D182" s="139"/>
      <c r="E182" s="64"/>
      <c r="F182" s="64"/>
      <c r="G182" s="64"/>
      <c r="H182" s="64"/>
      <c r="I182" s="64"/>
    </row>
    <row r="183" spans="4:9" ht="12.75">
      <c r="D183" s="139"/>
      <c r="E183" s="64"/>
      <c r="F183" s="64"/>
      <c r="G183" s="64"/>
      <c r="H183" s="64"/>
      <c r="I183" s="64"/>
    </row>
    <row r="184" spans="4:9" ht="12.75">
      <c r="D184" s="139"/>
      <c r="E184" s="64"/>
      <c r="F184" s="64"/>
      <c r="G184" s="64"/>
      <c r="H184" s="64"/>
      <c r="I184" s="64"/>
    </row>
    <row r="185" spans="4:9" ht="12.75">
      <c r="D185" s="139"/>
      <c r="E185" s="64"/>
      <c r="F185" s="64"/>
      <c r="G185" s="64"/>
      <c r="H185" s="64"/>
      <c r="I185" s="64"/>
    </row>
    <row r="186" spans="4:9" ht="12.75">
      <c r="D186" s="139"/>
      <c r="E186" s="64"/>
      <c r="F186" s="64"/>
      <c r="G186" s="64"/>
      <c r="H186" s="64"/>
      <c r="I186" s="64"/>
    </row>
    <row r="187" spans="4:9" ht="12.75">
      <c r="D187" s="139"/>
      <c r="E187" s="64"/>
      <c r="F187" s="64"/>
      <c r="G187" s="64"/>
      <c r="H187" s="64"/>
      <c r="I187" s="64"/>
    </row>
    <row r="188" spans="4:9" ht="12.75">
      <c r="D188" s="139"/>
      <c r="E188" s="64"/>
      <c r="F188" s="64"/>
      <c r="G188" s="64"/>
      <c r="H188" s="64"/>
      <c r="I188" s="64"/>
    </row>
    <row r="189" spans="4:9" ht="12.75">
      <c r="D189" s="139"/>
      <c r="E189" s="64"/>
      <c r="F189" s="64"/>
      <c r="G189" s="64"/>
      <c r="H189" s="64"/>
      <c r="I189" s="64"/>
    </row>
    <row r="190" spans="4:9" ht="12.75">
      <c r="D190" s="139"/>
      <c r="E190" s="64"/>
      <c r="F190" s="64"/>
      <c r="G190" s="64"/>
      <c r="H190" s="64"/>
      <c r="I190" s="64"/>
    </row>
    <row r="191" spans="4:9" ht="12.75">
      <c r="D191" s="139"/>
      <c r="E191" s="64"/>
      <c r="F191" s="64"/>
      <c r="G191" s="64"/>
      <c r="H191" s="64"/>
      <c r="I191" s="64"/>
    </row>
    <row r="192" spans="4:9" ht="12.75">
      <c r="D192" s="139"/>
      <c r="E192" s="64"/>
      <c r="F192" s="64"/>
      <c r="G192" s="64"/>
      <c r="H192" s="64"/>
      <c r="I192" s="64"/>
    </row>
    <row r="193" spans="4:9" ht="12.75">
      <c r="D193" s="139"/>
      <c r="E193" s="64"/>
      <c r="F193" s="64"/>
      <c r="G193" s="64"/>
      <c r="H193" s="64"/>
      <c r="I193" s="64"/>
    </row>
    <row r="194" spans="4:9" ht="12.75">
      <c r="D194" s="139"/>
      <c r="E194" s="64"/>
      <c r="F194" s="64"/>
      <c r="G194" s="64"/>
      <c r="H194" s="64"/>
      <c r="I194" s="64"/>
    </row>
    <row r="195" spans="4:9" ht="12.75">
      <c r="D195" s="139"/>
      <c r="E195" s="64"/>
      <c r="F195" s="64"/>
      <c r="G195" s="64"/>
      <c r="H195" s="64"/>
      <c r="I195" s="64"/>
    </row>
    <row r="196" spans="4:9" ht="12.75">
      <c r="D196" s="139"/>
      <c r="E196" s="64"/>
      <c r="F196" s="64"/>
      <c r="G196" s="64"/>
      <c r="H196" s="64"/>
      <c r="I196" s="64"/>
    </row>
    <row r="197" spans="4:9" ht="12.75">
      <c r="D197" s="139"/>
      <c r="E197" s="64"/>
      <c r="F197" s="64"/>
      <c r="G197" s="64"/>
      <c r="H197" s="64"/>
      <c r="I197" s="64"/>
    </row>
    <row r="198" spans="4:9" ht="12.75">
      <c r="D198" s="139"/>
      <c r="E198" s="64"/>
      <c r="F198" s="64"/>
      <c r="G198" s="64"/>
      <c r="H198" s="64"/>
      <c r="I198" s="64"/>
    </row>
    <row r="199" spans="4:9" ht="12.75">
      <c r="D199" s="139"/>
      <c r="E199" s="64"/>
      <c r="F199" s="64"/>
      <c r="G199" s="64"/>
      <c r="H199" s="64"/>
      <c r="I199" s="64"/>
    </row>
    <row r="200" spans="4:9" ht="12.75">
      <c r="D200" s="139"/>
      <c r="E200" s="64"/>
      <c r="F200" s="64"/>
      <c r="G200" s="64"/>
      <c r="H200" s="64"/>
      <c r="I200" s="64"/>
    </row>
    <row r="201" spans="4:9" ht="12.75">
      <c r="D201" s="139"/>
      <c r="E201" s="64"/>
      <c r="F201" s="64"/>
      <c r="G201" s="64"/>
      <c r="H201" s="64"/>
      <c r="I201" s="64"/>
    </row>
    <row r="202" spans="4:9" ht="12.75">
      <c r="D202" s="139"/>
      <c r="E202" s="64"/>
      <c r="F202" s="64"/>
      <c r="G202" s="64"/>
      <c r="H202" s="64"/>
      <c r="I202" s="64"/>
    </row>
    <row r="203" spans="4:9" ht="12.75">
      <c r="D203" s="139"/>
      <c r="E203" s="64"/>
      <c r="F203" s="64"/>
      <c r="G203" s="64"/>
      <c r="H203" s="64"/>
      <c r="I203" s="64"/>
    </row>
    <row r="204" spans="4:9" ht="12.75">
      <c r="D204" s="139"/>
      <c r="E204" s="64"/>
      <c r="F204" s="64"/>
      <c r="G204" s="64"/>
      <c r="H204" s="64"/>
      <c r="I204" s="64"/>
    </row>
    <row r="205" spans="4:9" ht="12.75">
      <c r="D205" s="139"/>
      <c r="E205" s="64"/>
      <c r="F205" s="64"/>
      <c r="G205" s="64"/>
      <c r="H205" s="64"/>
      <c r="I205" s="64"/>
    </row>
    <row r="206" spans="4:9" ht="12.75">
      <c r="D206" s="139"/>
      <c r="E206" s="64"/>
      <c r="F206" s="64"/>
      <c r="G206" s="64"/>
      <c r="H206" s="64"/>
      <c r="I206" s="64"/>
    </row>
    <row r="207" spans="4:9" ht="12.75">
      <c r="D207" s="139"/>
      <c r="E207" s="64"/>
      <c r="F207" s="64"/>
      <c r="G207" s="64"/>
      <c r="H207" s="64"/>
      <c r="I207" s="64"/>
    </row>
    <row r="208" spans="4:9" ht="12.75">
      <c r="D208" s="139"/>
      <c r="E208" s="64"/>
      <c r="F208" s="64"/>
      <c r="G208" s="64"/>
      <c r="H208" s="64"/>
      <c r="I208" s="64"/>
    </row>
    <row r="209" spans="4:9" ht="12.75">
      <c r="D209" s="139"/>
      <c r="E209" s="64"/>
      <c r="F209" s="64"/>
      <c r="G209" s="64"/>
      <c r="H209" s="64"/>
      <c r="I209" s="64"/>
    </row>
    <row r="210" spans="4:9" ht="12.75">
      <c r="D210" s="139"/>
      <c r="E210" s="64"/>
      <c r="F210" s="64"/>
      <c r="G210" s="64"/>
      <c r="H210" s="64"/>
      <c r="I210" s="64"/>
    </row>
    <row r="211" spans="4:9" ht="12.75">
      <c r="D211" s="139"/>
      <c r="E211" s="64"/>
      <c r="F211" s="64"/>
      <c r="G211" s="64"/>
      <c r="H211" s="64"/>
      <c r="I211" s="64"/>
    </row>
    <row r="212" spans="4:9" ht="12.75">
      <c r="D212" s="139"/>
      <c r="E212" s="64"/>
      <c r="F212" s="64"/>
      <c r="G212" s="64"/>
      <c r="H212" s="64"/>
      <c r="I212" s="64"/>
    </row>
    <row r="213" spans="4:9" ht="12.75">
      <c r="D213" s="139"/>
      <c r="E213" s="64"/>
      <c r="F213" s="64"/>
      <c r="G213" s="64"/>
      <c r="H213" s="64"/>
      <c r="I213" s="64"/>
    </row>
    <row r="214" spans="4:9" ht="12.75">
      <c r="D214" s="139"/>
      <c r="E214" s="64"/>
      <c r="F214" s="64"/>
      <c r="G214" s="64"/>
      <c r="H214" s="64"/>
      <c r="I214" s="64"/>
    </row>
    <row r="215" spans="4:9" ht="12.75">
      <c r="D215" s="139"/>
      <c r="E215" s="64"/>
      <c r="F215" s="64"/>
      <c r="G215" s="64"/>
      <c r="H215" s="64"/>
      <c r="I215" s="64"/>
    </row>
    <row r="216" spans="4:9" ht="12.75">
      <c r="D216" s="139"/>
      <c r="E216" s="64"/>
      <c r="F216" s="64"/>
      <c r="G216" s="64"/>
      <c r="H216" s="64"/>
      <c r="I216" s="64"/>
    </row>
    <row r="217" spans="4:9" ht="12.75">
      <c r="D217" s="139"/>
      <c r="E217" s="64"/>
      <c r="F217" s="64"/>
      <c r="G217" s="64"/>
      <c r="H217" s="64"/>
      <c r="I217" s="64"/>
    </row>
    <row r="218" spans="4:9" ht="12.75">
      <c r="D218" s="139"/>
      <c r="E218" s="64"/>
      <c r="F218" s="64"/>
      <c r="G218" s="64"/>
      <c r="H218" s="64"/>
      <c r="I218" s="64"/>
    </row>
    <row r="219" spans="4:9" ht="12.75">
      <c r="D219" s="139"/>
      <c r="E219" s="64"/>
      <c r="F219" s="64"/>
      <c r="G219" s="64"/>
      <c r="H219" s="64"/>
      <c r="I219" s="64"/>
    </row>
    <row r="220" spans="4:9" ht="12.75">
      <c r="D220" s="139"/>
      <c r="E220" s="64"/>
      <c r="F220" s="64"/>
      <c r="G220" s="64"/>
      <c r="H220" s="64"/>
      <c r="I220" s="64"/>
    </row>
    <row r="221" spans="4:9" ht="12.75">
      <c r="D221" s="139"/>
      <c r="E221" s="64"/>
      <c r="F221" s="64"/>
      <c r="G221" s="64"/>
      <c r="H221" s="64"/>
      <c r="I221" s="64"/>
    </row>
    <row r="222" spans="4:9" ht="12.75">
      <c r="D222" s="139"/>
      <c r="E222" s="64"/>
      <c r="F222" s="64"/>
      <c r="G222" s="64"/>
      <c r="H222" s="64"/>
      <c r="I222" s="64"/>
    </row>
    <row r="223" spans="4:9" ht="12.75">
      <c r="D223" s="139"/>
      <c r="E223" s="64"/>
      <c r="F223" s="64"/>
      <c r="G223" s="64"/>
      <c r="H223" s="64"/>
      <c r="I223" s="64"/>
    </row>
    <row r="224" spans="4:9" ht="12.75">
      <c r="D224" s="139"/>
      <c r="E224" s="64"/>
      <c r="F224" s="64"/>
      <c r="G224" s="64"/>
      <c r="H224" s="64"/>
      <c r="I224" s="64"/>
    </row>
    <row r="225" spans="4:9" ht="12.75">
      <c r="D225" s="139"/>
      <c r="E225" s="64"/>
      <c r="F225" s="64"/>
      <c r="G225" s="64"/>
      <c r="H225" s="64"/>
      <c r="I225" s="64"/>
    </row>
    <row r="226" spans="4:9" ht="12.75">
      <c r="D226" s="139"/>
      <c r="E226" s="64"/>
      <c r="F226" s="64"/>
      <c r="G226" s="64"/>
      <c r="H226" s="64"/>
      <c r="I226" s="64"/>
    </row>
    <row r="227" spans="4:9" ht="12.75">
      <c r="D227" s="139"/>
      <c r="E227" s="64"/>
      <c r="F227" s="64"/>
      <c r="G227" s="64"/>
      <c r="H227" s="64"/>
      <c r="I227" s="64"/>
    </row>
    <row r="228" spans="4:9" ht="12.75">
      <c r="D228" s="139"/>
      <c r="E228" s="64"/>
      <c r="F228" s="64"/>
      <c r="G228" s="64"/>
      <c r="H228" s="64"/>
      <c r="I228" s="64"/>
    </row>
    <row r="229" spans="4:9" ht="12.75">
      <c r="D229" s="139"/>
      <c r="E229" s="64"/>
      <c r="F229" s="64"/>
      <c r="G229" s="64"/>
      <c r="H229" s="64"/>
      <c r="I229" s="64"/>
    </row>
    <row r="230" spans="4:9" ht="12.75">
      <c r="D230" s="139"/>
      <c r="E230" s="64"/>
      <c r="F230" s="64"/>
      <c r="G230" s="64"/>
      <c r="H230" s="64"/>
      <c r="I230" s="64"/>
    </row>
    <row r="231" spans="4:9" ht="12.75">
      <c r="D231" s="139"/>
      <c r="E231" s="64"/>
      <c r="F231" s="64"/>
      <c r="G231" s="64"/>
      <c r="H231" s="64"/>
      <c r="I231" s="64"/>
    </row>
    <row r="232" spans="4:9" ht="12.75">
      <c r="D232" s="139"/>
      <c r="E232" s="64"/>
      <c r="F232" s="64"/>
      <c r="G232" s="64"/>
      <c r="H232" s="64"/>
      <c r="I232" s="64"/>
    </row>
    <row r="233" spans="4:9" ht="12.75">
      <c r="D233" s="139"/>
      <c r="E233" s="64"/>
      <c r="F233" s="64"/>
      <c r="G233" s="64"/>
      <c r="H233" s="64"/>
      <c r="I233" s="64"/>
    </row>
    <row r="234" spans="4:9" ht="12.75">
      <c r="D234" s="139"/>
      <c r="E234" s="64"/>
      <c r="F234" s="64"/>
      <c r="G234" s="64"/>
      <c r="H234" s="64"/>
      <c r="I234" s="64"/>
    </row>
    <row r="235" spans="4:9" ht="12.75">
      <c r="D235" s="139"/>
      <c r="E235" s="64"/>
      <c r="F235" s="64"/>
      <c r="G235" s="64"/>
      <c r="H235" s="64"/>
      <c r="I235" s="64"/>
    </row>
    <row r="236" spans="4:9" ht="12.75">
      <c r="D236" s="139"/>
      <c r="E236" s="64"/>
      <c r="F236" s="64"/>
      <c r="G236" s="64"/>
      <c r="H236" s="64"/>
      <c r="I236" s="64"/>
    </row>
    <row r="237" spans="4:9" ht="12.75">
      <c r="D237" s="139"/>
      <c r="E237" s="64"/>
      <c r="F237" s="64"/>
      <c r="G237" s="64"/>
      <c r="H237" s="64"/>
      <c r="I237" s="64"/>
    </row>
    <row r="238" spans="4:9" ht="12.75">
      <c r="D238" s="139"/>
      <c r="E238" s="64"/>
      <c r="F238" s="64"/>
      <c r="G238" s="64"/>
      <c r="H238" s="64"/>
      <c r="I238" s="64"/>
    </row>
    <row r="239" spans="4:9" ht="12.75">
      <c r="D239" s="139"/>
      <c r="E239" s="64"/>
      <c r="F239" s="64"/>
      <c r="G239" s="64"/>
      <c r="H239" s="64"/>
      <c r="I239" s="64"/>
    </row>
    <row r="240" spans="4:9" ht="12.75">
      <c r="D240" s="139"/>
      <c r="E240" s="64"/>
      <c r="F240" s="64"/>
      <c r="G240" s="64"/>
      <c r="H240" s="64"/>
      <c r="I240" s="64"/>
    </row>
    <row r="241" spans="4:9" ht="12.75">
      <c r="D241" s="139"/>
      <c r="E241" s="64"/>
      <c r="F241" s="64"/>
      <c r="G241" s="64"/>
      <c r="H241" s="64"/>
      <c r="I241" s="64"/>
    </row>
    <row r="242" spans="4:9" ht="12.75">
      <c r="D242" s="139"/>
      <c r="E242" s="64"/>
      <c r="F242" s="64"/>
      <c r="G242" s="64"/>
      <c r="H242" s="64"/>
      <c r="I242" s="64"/>
    </row>
    <row r="243" spans="4:9" ht="12.75">
      <c r="D243" s="139"/>
      <c r="E243" s="64"/>
      <c r="F243" s="64"/>
      <c r="G243" s="64"/>
      <c r="H243" s="64"/>
      <c r="I243" s="64"/>
    </row>
    <row r="244" spans="4:9" ht="12.75">
      <c r="D244" s="139"/>
      <c r="E244" s="64"/>
      <c r="F244" s="64"/>
      <c r="G244" s="64"/>
      <c r="H244" s="64"/>
      <c r="I244" s="64"/>
    </row>
    <row r="245" spans="4:9" ht="12.75">
      <c r="D245" s="139"/>
      <c r="E245" s="64"/>
      <c r="F245" s="64"/>
      <c r="G245" s="64"/>
      <c r="H245" s="64"/>
      <c r="I245" s="64"/>
    </row>
    <row r="246" spans="4:9" ht="12.75">
      <c r="D246" s="139"/>
      <c r="E246" s="64"/>
      <c r="F246" s="64"/>
      <c r="G246" s="64"/>
      <c r="H246" s="64"/>
      <c r="I246" s="64"/>
    </row>
    <row r="247" spans="4:9" ht="12.75">
      <c r="D247" s="139"/>
      <c r="E247" s="64"/>
      <c r="F247" s="64"/>
      <c r="G247" s="64"/>
      <c r="H247" s="64"/>
      <c r="I247" s="64"/>
    </row>
    <row r="248" spans="4:9" ht="12.75">
      <c r="D248" s="139"/>
      <c r="E248" s="64"/>
      <c r="F248" s="64"/>
      <c r="G248" s="64"/>
      <c r="H248" s="64"/>
      <c r="I248" s="64"/>
    </row>
    <row r="249" spans="4:9" ht="12.75">
      <c r="D249" s="139"/>
      <c r="E249" s="64"/>
      <c r="F249" s="64"/>
      <c r="G249" s="64"/>
      <c r="H249" s="64"/>
      <c r="I249" s="64"/>
    </row>
    <row r="250" spans="4:9" ht="12.75">
      <c r="D250" s="139"/>
      <c r="E250" s="64"/>
      <c r="F250" s="64"/>
      <c r="G250" s="64"/>
      <c r="H250" s="64"/>
      <c r="I250" s="64"/>
    </row>
    <row r="251" spans="4:9" ht="12.75">
      <c r="D251" s="139"/>
      <c r="E251" s="64"/>
      <c r="F251" s="64"/>
      <c r="G251" s="64"/>
      <c r="H251" s="64"/>
      <c r="I251" s="64"/>
    </row>
    <row r="252" spans="4:9" ht="12.75">
      <c r="D252" s="139"/>
      <c r="E252" s="64"/>
      <c r="F252" s="64"/>
      <c r="G252" s="64"/>
      <c r="H252" s="64"/>
      <c r="I252" s="64"/>
    </row>
    <row r="253" spans="4:9" ht="12.75">
      <c r="D253" s="139"/>
      <c r="E253" s="64"/>
      <c r="F253" s="64"/>
      <c r="G253" s="64"/>
      <c r="H253" s="64"/>
      <c r="I253" s="64"/>
    </row>
    <row r="254" spans="4:9" ht="12.75">
      <c r="D254" s="139"/>
      <c r="E254" s="64"/>
      <c r="F254" s="64"/>
      <c r="G254" s="64"/>
      <c r="H254" s="64"/>
      <c r="I254" s="64"/>
    </row>
    <row r="255" spans="4:9" ht="12.75">
      <c r="D255" s="139"/>
      <c r="E255" s="64"/>
      <c r="F255" s="64"/>
      <c r="G255" s="64"/>
      <c r="H255" s="64"/>
      <c r="I255" s="64"/>
    </row>
    <row r="256" spans="4:9" ht="12.75">
      <c r="D256" s="139"/>
      <c r="E256" s="64"/>
      <c r="F256" s="64"/>
      <c r="G256" s="64"/>
      <c r="H256" s="64"/>
      <c r="I256" s="64"/>
    </row>
    <row r="257" spans="4:9" ht="12.75">
      <c r="D257" s="139"/>
      <c r="E257" s="64"/>
      <c r="F257" s="64"/>
      <c r="G257" s="64"/>
      <c r="H257" s="64"/>
      <c r="I257" s="64"/>
    </row>
    <row r="258" spans="4:9" ht="12.75">
      <c r="D258" s="139"/>
      <c r="E258" s="64"/>
      <c r="F258" s="64"/>
      <c r="G258" s="64"/>
      <c r="H258" s="64"/>
      <c r="I258" s="64"/>
    </row>
    <row r="259" spans="4:9" ht="12.75">
      <c r="D259" s="139"/>
      <c r="E259" s="64"/>
      <c r="F259" s="64"/>
      <c r="G259" s="64"/>
      <c r="H259" s="64"/>
      <c r="I259" s="64"/>
    </row>
    <row r="260" spans="4:9" ht="12.75">
      <c r="D260" s="139"/>
      <c r="E260" s="64"/>
      <c r="F260" s="64"/>
      <c r="G260" s="64"/>
      <c r="H260" s="64"/>
      <c r="I260" s="64"/>
    </row>
    <row r="261" spans="4:9" ht="12.75">
      <c r="D261" s="139"/>
      <c r="E261" s="64"/>
      <c r="F261" s="64"/>
      <c r="G261" s="64"/>
      <c r="H261" s="64"/>
      <c r="I261" s="64"/>
    </row>
    <row r="262" spans="4:9" ht="12.75">
      <c r="D262" s="139"/>
      <c r="E262" s="64"/>
      <c r="F262" s="64"/>
      <c r="G262" s="64"/>
      <c r="H262" s="64"/>
      <c r="I262" s="64"/>
    </row>
    <row r="263" spans="4:9" ht="12.75">
      <c r="D263" s="139"/>
      <c r="E263" s="64"/>
      <c r="F263" s="64"/>
      <c r="G263" s="64"/>
      <c r="H263" s="64"/>
      <c r="I263" s="64"/>
    </row>
    <row r="264" spans="4:9" ht="12.75">
      <c r="D264" s="139"/>
      <c r="E264" s="64"/>
      <c r="F264" s="64"/>
      <c r="G264" s="64"/>
      <c r="H264" s="64"/>
      <c r="I264" s="64"/>
    </row>
    <row r="265" spans="4:9" ht="12.75">
      <c r="D265" s="139"/>
      <c r="E265" s="64"/>
      <c r="F265" s="64"/>
      <c r="G265" s="64"/>
      <c r="H265" s="64"/>
      <c r="I265" s="64"/>
    </row>
    <row r="266" spans="4:9" ht="12.75">
      <c r="D266" s="139"/>
      <c r="E266" s="64"/>
      <c r="F266" s="64"/>
      <c r="G266" s="64"/>
      <c r="H266" s="64"/>
      <c r="I266" s="64"/>
    </row>
    <row r="267" spans="4:9" ht="12.75">
      <c r="D267" s="139"/>
      <c r="E267" s="64"/>
      <c r="F267" s="64"/>
      <c r="G267" s="64"/>
      <c r="H267" s="64"/>
      <c r="I267" s="64"/>
    </row>
    <row r="268" spans="4:9" ht="12.75">
      <c r="D268" s="139"/>
      <c r="E268" s="64"/>
      <c r="F268" s="64"/>
      <c r="G268" s="64"/>
      <c r="H268" s="64"/>
      <c r="I268" s="64"/>
    </row>
    <row r="269" spans="4:9" ht="12.75">
      <c r="D269" s="139"/>
      <c r="E269" s="64"/>
      <c r="F269" s="64"/>
      <c r="G269" s="64"/>
      <c r="H269" s="64"/>
      <c r="I269" s="64"/>
    </row>
    <row r="270" spans="4:9" ht="12.75">
      <c r="D270" s="139"/>
      <c r="E270" s="64"/>
      <c r="F270" s="64"/>
      <c r="G270" s="64"/>
      <c r="H270" s="64"/>
      <c r="I270" s="64"/>
    </row>
    <row r="271" spans="4:9" ht="12.75">
      <c r="D271" s="139"/>
      <c r="E271" s="64"/>
      <c r="F271" s="64"/>
      <c r="G271" s="64"/>
      <c r="H271" s="64"/>
      <c r="I271" s="64"/>
    </row>
    <row r="272" spans="4:9" ht="12.75">
      <c r="D272" s="139"/>
      <c r="E272" s="64"/>
      <c r="F272" s="64"/>
      <c r="G272" s="64"/>
      <c r="H272" s="64"/>
      <c r="I272" s="64"/>
    </row>
    <row r="273" spans="4:9" ht="12.75">
      <c r="D273" s="139"/>
      <c r="E273" s="64"/>
      <c r="F273" s="64"/>
      <c r="G273" s="64"/>
      <c r="H273" s="64"/>
      <c r="I273" s="64"/>
    </row>
    <row r="274" spans="4:9" ht="12.75">
      <c r="D274" s="139"/>
      <c r="E274" s="64"/>
      <c r="F274" s="64"/>
      <c r="G274" s="64"/>
      <c r="H274" s="64"/>
      <c r="I274" s="64"/>
    </row>
    <row r="275" spans="4:9" ht="12.75">
      <c r="D275" s="139"/>
      <c r="E275" s="64"/>
      <c r="F275" s="64"/>
      <c r="G275" s="64"/>
      <c r="H275" s="64"/>
      <c r="I275" s="64"/>
    </row>
    <row r="276" spans="4:9" ht="12.75">
      <c r="D276" s="139"/>
      <c r="E276" s="64"/>
      <c r="F276" s="64"/>
      <c r="G276" s="64"/>
      <c r="H276" s="64"/>
      <c r="I276" s="64"/>
    </row>
    <row r="277" spans="4:9" ht="12.75">
      <c r="D277" s="139"/>
      <c r="E277" s="64"/>
      <c r="F277" s="64"/>
      <c r="G277" s="64"/>
      <c r="H277" s="64"/>
      <c r="I277" s="64"/>
    </row>
    <row r="278" spans="4:9" ht="12.75">
      <c r="D278" s="139"/>
      <c r="E278" s="64"/>
      <c r="F278" s="64"/>
      <c r="G278" s="64"/>
      <c r="H278" s="64"/>
      <c r="I278" s="64"/>
    </row>
    <row r="279" spans="4:9" ht="12.75">
      <c r="D279" s="139"/>
      <c r="E279" s="64"/>
      <c r="F279" s="64"/>
      <c r="G279" s="64"/>
      <c r="H279" s="64"/>
      <c r="I279" s="64"/>
    </row>
    <row r="280" spans="4:9" ht="12.75">
      <c r="D280" s="139"/>
      <c r="E280" s="64"/>
      <c r="F280" s="64"/>
      <c r="G280" s="64"/>
      <c r="H280" s="64"/>
      <c r="I280" s="64"/>
    </row>
    <row r="281" spans="4:9" ht="12.75">
      <c r="D281" s="139"/>
      <c r="E281" s="64"/>
      <c r="F281" s="64"/>
      <c r="G281" s="64"/>
      <c r="H281" s="64"/>
      <c r="I281" s="64"/>
    </row>
    <row r="282" spans="4:9" ht="12.75">
      <c r="D282" s="139"/>
      <c r="E282" s="64"/>
      <c r="F282" s="64"/>
      <c r="G282" s="64"/>
      <c r="H282" s="64"/>
      <c r="I282" s="64"/>
    </row>
    <row r="283" spans="4:9" ht="12.75">
      <c r="D283" s="139"/>
      <c r="E283" s="64"/>
      <c r="F283" s="64"/>
      <c r="G283" s="64"/>
      <c r="H283" s="64"/>
      <c r="I283" s="64"/>
    </row>
    <row r="284" spans="4:9" ht="12.75">
      <c r="D284" s="139"/>
      <c r="E284" s="64"/>
      <c r="F284" s="64"/>
      <c r="G284" s="64"/>
      <c r="H284" s="64"/>
      <c r="I284" s="64"/>
    </row>
    <row r="285" spans="4:9" ht="12.75">
      <c r="D285" s="139"/>
      <c r="E285" s="64"/>
      <c r="F285" s="64"/>
      <c r="G285" s="64"/>
      <c r="H285" s="64"/>
      <c r="I285" s="64"/>
    </row>
    <row r="286" spans="4:9" ht="12.75">
      <c r="D286" s="139"/>
      <c r="E286" s="64"/>
      <c r="F286" s="64"/>
      <c r="G286" s="64"/>
      <c r="H286" s="64"/>
      <c r="I286" s="64"/>
    </row>
    <row r="287" spans="4:9" ht="12.75">
      <c r="D287" s="139"/>
      <c r="E287" s="64"/>
      <c r="F287" s="64"/>
      <c r="G287" s="64"/>
      <c r="H287" s="64"/>
      <c r="I287" s="64"/>
    </row>
    <row r="288" spans="4:9" ht="12.75">
      <c r="D288" s="139"/>
      <c r="E288" s="64"/>
      <c r="F288" s="64"/>
      <c r="G288" s="64"/>
      <c r="H288" s="64"/>
      <c r="I288" s="64"/>
    </row>
    <row r="289" spans="4:9" ht="12.75">
      <c r="D289" s="139"/>
      <c r="E289" s="64"/>
      <c r="F289" s="64"/>
      <c r="G289" s="64"/>
      <c r="H289" s="64"/>
      <c r="I289" s="64"/>
    </row>
    <row r="290" spans="4:9" ht="12.75">
      <c r="D290" s="139"/>
      <c r="E290" s="64"/>
      <c r="F290" s="64"/>
      <c r="G290" s="64"/>
      <c r="H290" s="64"/>
      <c r="I290" s="64"/>
    </row>
    <row r="291" spans="4:9" ht="12.75">
      <c r="D291" s="139"/>
      <c r="E291" s="64"/>
      <c r="F291" s="64"/>
      <c r="G291" s="64"/>
      <c r="H291" s="64"/>
      <c r="I291" s="64"/>
    </row>
    <row r="292" spans="4:9" ht="12.75">
      <c r="D292" s="139"/>
      <c r="E292" s="64"/>
      <c r="F292" s="64"/>
      <c r="G292" s="64"/>
      <c r="H292" s="64"/>
      <c r="I292" s="64"/>
    </row>
    <row r="293" spans="4:9" ht="12.75">
      <c r="D293" s="139"/>
      <c r="E293" s="64"/>
      <c r="F293" s="64"/>
      <c r="G293" s="64"/>
      <c r="H293" s="64"/>
      <c r="I293" s="64"/>
    </row>
    <row r="294" spans="4:9" ht="12.75">
      <c r="D294" s="139"/>
      <c r="E294" s="64"/>
      <c r="F294" s="64"/>
      <c r="G294" s="64"/>
      <c r="H294" s="64"/>
      <c r="I294" s="64"/>
    </row>
    <row r="295" spans="4:9" ht="12.75">
      <c r="D295" s="139"/>
      <c r="E295" s="64"/>
      <c r="F295" s="64"/>
      <c r="G295" s="64"/>
      <c r="H295" s="64"/>
      <c r="I295" s="64"/>
    </row>
    <row r="296" spans="4:9" ht="12.75">
      <c r="D296" s="139"/>
      <c r="E296" s="64"/>
      <c r="F296" s="64"/>
      <c r="G296" s="64"/>
      <c r="H296" s="64"/>
      <c r="I296" s="64"/>
    </row>
    <row r="297" spans="4:9" ht="12.75">
      <c r="D297" s="139"/>
      <c r="E297" s="64"/>
      <c r="F297" s="64"/>
      <c r="G297" s="64"/>
      <c r="H297" s="64"/>
      <c r="I297" s="64"/>
    </row>
    <row r="298" spans="4:9" ht="12.75">
      <c r="D298" s="139"/>
      <c r="E298" s="64"/>
      <c r="F298" s="64"/>
      <c r="G298" s="64"/>
      <c r="H298" s="64"/>
      <c r="I298" s="64"/>
    </row>
    <row r="299" spans="4:9" ht="12.75">
      <c r="D299" s="139"/>
      <c r="E299" s="64"/>
      <c r="F299" s="64"/>
      <c r="G299" s="64"/>
      <c r="H299" s="64"/>
      <c r="I299" s="64"/>
    </row>
    <row r="300" spans="4:9" ht="12.75">
      <c r="D300" s="139"/>
      <c r="E300" s="64"/>
      <c r="F300" s="64"/>
      <c r="G300" s="64"/>
      <c r="H300" s="64"/>
      <c r="I300" s="64"/>
    </row>
    <row r="301" spans="4:9" ht="12.75">
      <c r="D301" s="139"/>
      <c r="E301" s="64"/>
      <c r="F301" s="64"/>
      <c r="G301" s="64"/>
      <c r="H301" s="64"/>
      <c r="I301" s="64"/>
    </row>
    <row r="302" spans="4:9" ht="12.75">
      <c r="D302" s="139"/>
      <c r="E302" s="64"/>
      <c r="F302" s="64"/>
      <c r="G302" s="64"/>
      <c r="H302" s="64"/>
      <c r="I302" s="64"/>
    </row>
    <row r="303" spans="4:9" ht="12.75">
      <c r="D303" s="139"/>
      <c r="E303" s="64"/>
      <c r="F303" s="64"/>
      <c r="G303" s="64"/>
      <c r="H303" s="64"/>
      <c r="I303" s="64"/>
    </row>
    <row r="304" spans="4:9" ht="12.75">
      <c r="D304" s="139"/>
      <c r="E304" s="64"/>
      <c r="F304" s="64"/>
      <c r="G304" s="64"/>
      <c r="H304" s="64"/>
      <c r="I304" s="64"/>
    </row>
    <row r="305" spans="4:9" ht="12.75">
      <c r="D305" s="139"/>
      <c r="E305" s="64"/>
      <c r="F305" s="64"/>
      <c r="G305" s="64"/>
      <c r="H305" s="64"/>
      <c r="I305" s="64"/>
    </row>
    <row r="306" spans="4:9" ht="12.75">
      <c r="D306" s="139"/>
      <c r="E306" s="64"/>
      <c r="F306" s="64"/>
      <c r="G306" s="64"/>
      <c r="H306" s="64"/>
      <c r="I306" s="64"/>
    </row>
    <row r="307" spans="4:9" ht="12.75">
      <c r="D307" s="139"/>
      <c r="E307" s="64"/>
      <c r="F307" s="64"/>
      <c r="G307" s="64"/>
      <c r="H307" s="64"/>
      <c r="I307" s="64"/>
    </row>
    <row r="308" spans="4:9" ht="12.75">
      <c r="D308" s="139"/>
      <c r="E308" s="64"/>
      <c r="F308" s="64"/>
      <c r="G308" s="64"/>
      <c r="H308" s="64"/>
      <c r="I308" s="64"/>
    </row>
    <row r="309" spans="4:9" ht="12.75">
      <c r="D309" s="139"/>
      <c r="E309" s="64"/>
      <c r="F309" s="64"/>
      <c r="G309" s="64"/>
      <c r="H309" s="64"/>
      <c r="I309" s="64"/>
    </row>
    <row r="310" spans="4:9" ht="12.75">
      <c r="D310" s="139"/>
      <c r="E310" s="64"/>
      <c r="F310" s="64"/>
      <c r="G310" s="64"/>
      <c r="H310" s="64"/>
      <c r="I310" s="64"/>
    </row>
    <row r="311" spans="4:9" ht="12.75">
      <c r="D311" s="139"/>
      <c r="E311" s="64"/>
      <c r="F311" s="64"/>
      <c r="G311" s="64"/>
      <c r="H311" s="64"/>
      <c r="I311" s="64"/>
    </row>
    <row r="312" spans="4:9" ht="12.75">
      <c r="D312" s="139"/>
      <c r="E312" s="64"/>
      <c r="F312" s="64"/>
      <c r="G312" s="64"/>
      <c r="H312" s="64"/>
      <c r="I312" s="64"/>
    </row>
    <row r="313" spans="4:9" ht="12.75">
      <c r="D313" s="139"/>
      <c r="E313" s="64"/>
      <c r="F313" s="64"/>
      <c r="G313" s="64"/>
      <c r="H313" s="64"/>
      <c r="I313" s="64"/>
    </row>
    <row r="314" spans="4:9" ht="12.75">
      <c r="D314" s="139"/>
      <c r="E314" s="64"/>
      <c r="F314" s="64"/>
      <c r="G314" s="64"/>
      <c r="H314" s="64"/>
      <c r="I314" s="64"/>
    </row>
    <row r="315" spans="4:9" ht="12.75">
      <c r="D315" s="139"/>
      <c r="E315" s="64"/>
      <c r="F315" s="64"/>
      <c r="G315" s="64"/>
      <c r="H315" s="64"/>
      <c r="I315" s="64"/>
    </row>
    <row r="316" spans="4:9" ht="12.75">
      <c r="D316" s="139"/>
      <c r="E316" s="64"/>
      <c r="F316" s="64"/>
      <c r="G316" s="64"/>
      <c r="H316" s="64"/>
      <c r="I316" s="64"/>
    </row>
    <row r="317" spans="4:9" ht="12.75">
      <c r="D317" s="139"/>
      <c r="E317" s="64"/>
      <c r="F317" s="64"/>
      <c r="G317" s="64"/>
      <c r="H317" s="64"/>
      <c r="I317" s="64"/>
    </row>
    <row r="318" spans="4:9" ht="12.75">
      <c r="D318" s="139"/>
      <c r="E318" s="64"/>
      <c r="F318" s="64"/>
      <c r="G318" s="64"/>
      <c r="H318" s="64"/>
      <c r="I318" s="64"/>
    </row>
    <row r="319" spans="4:9" ht="12.75">
      <c r="D319" s="139"/>
      <c r="E319" s="64"/>
      <c r="F319" s="64"/>
      <c r="G319" s="64"/>
      <c r="H319" s="64"/>
      <c r="I319" s="64"/>
    </row>
    <row r="320" spans="4:9" ht="12.75">
      <c r="D320" s="139"/>
      <c r="E320" s="64"/>
      <c r="F320" s="64"/>
      <c r="G320" s="64"/>
      <c r="H320" s="64"/>
      <c r="I320" s="64"/>
    </row>
    <row r="321" spans="4:9" ht="12.75">
      <c r="D321" s="139"/>
      <c r="E321" s="64"/>
      <c r="F321" s="64"/>
      <c r="G321" s="64"/>
      <c r="H321" s="64"/>
      <c r="I321" s="64"/>
    </row>
    <row r="322" spans="4:9" ht="12.75">
      <c r="D322" s="139"/>
      <c r="E322" s="64"/>
      <c r="F322" s="64"/>
      <c r="G322" s="64"/>
      <c r="H322" s="64"/>
      <c r="I322" s="64"/>
    </row>
    <row r="323" spans="4:9" ht="12.75">
      <c r="D323" s="139"/>
      <c r="E323" s="64"/>
      <c r="F323" s="64"/>
      <c r="G323" s="64"/>
      <c r="H323" s="64"/>
      <c r="I323" s="64"/>
    </row>
    <row r="324" spans="4:9" ht="12.75">
      <c r="D324" s="139"/>
      <c r="E324" s="64"/>
      <c r="F324" s="64"/>
      <c r="G324" s="64"/>
      <c r="H324" s="64"/>
      <c r="I324" s="64"/>
    </row>
    <row r="325" spans="4:9" ht="12.75">
      <c r="D325" s="139"/>
      <c r="E325" s="64"/>
      <c r="F325" s="64"/>
      <c r="G325" s="64"/>
      <c r="H325" s="64"/>
      <c r="I325" s="64"/>
    </row>
    <row r="326" spans="4:9" ht="12.75">
      <c r="D326" s="139"/>
      <c r="E326" s="64"/>
      <c r="F326" s="64"/>
      <c r="G326" s="64"/>
      <c r="H326" s="64"/>
      <c r="I326" s="64"/>
    </row>
    <row r="327" spans="4:9" ht="12.75">
      <c r="D327" s="139"/>
      <c r="E327" s="64"/>
      <c r="F327" s="64"/>
      <c r="G327" s="64"/>
      <c r="H327" s="64"/>
      <c r="I327" s="64"/>
    </row>
    <row r="328" spans="4:9" ht="12.75">
      <c r="D328" s="139"/>
      <c r="E328" s="64"/>
      <c r="F328" s="64"/>
      <c r="G328" s="64"/>
      <c r="H328" s="64"/>
      <c r="I328" s="64"/>
    </row>
    <row r="329" spans="4:9" ht="12.75">
      <c r="D329" s="139"/>
      <c r="E329" s="64"/>
      <c r="F329" s="64"/>
      <c r="G329" s="64"/>
      <c r="H329" s="64"/>
      <c r="I329" s="64"/>
    </row>
    <row r="330" spans="4:9" ht="12.75">
      <c r="D330" s="139"/>
      <c r="E330" s="64"/>
      <c r="F330" s="64"/>
      <c r="G330" s="64"/>
      <c r="H330" s="64"/>
      <c r="I330" s="64"/>
    </row>
    <row r="331" spans="4:9" ht="12.75">
      <c r="D331" s="139"/>
      <c r="E331" s="64"/>
      <c r="F331" s="64"/>
      <c r="G331" s="64"/>
      <c r="H331" s="64"/>
      <c r="I331" s="64"/>
    </row>
    <row r="332" spans="4:9" ht="12.75">
      <c r="D332" s="139"/>
      <c r="E332" s="64"/>
      <c r="F332" s="64"/>
      <c r="G332" s="64"/>
      <c r="H332" s="64"/>
      <c r="I332" s="64"/>
    </row>
    <row r="333" spans="4:9" ht="12.75">
      <c r="D333" s="139"/>
      <c r="E333" s="64"/>
      <c r="F333" s="64"/>
      <c r="G333" s="64"/>
      <c r="H333" s="64"/>
      <c r="I333" s="64"/>
    </row>
    <row r="334" spans="4:9" ht="12.75">
      <c r="D334" s="139"/>
      <c r="E334" s="64"/>
      <c r="F334" s="64"/>
      <c r="G334" s="64"/>
      <c r="H334" s="64"/>
      <c r="I334" s="64"/>
    </row>
    <row r="335" spans="4:9" ht="12.75">
      <c r="D335" s="139"/>
      <c r="E335" s="64"/>
      <c r="F335" s="64"/>
      <c r="G335" s="64"/>
      <c r="H335" s="64"/>
      <c r="I335" s="64"/>
    </row>
    <row r="336" spans="4:9" ht="12.75">
      <c r="D336" s="139"/>
      <c r="E336" s="64"/>
      <c r="F336" s="64"/>
      <c r="G336" s="64"/>
      <c r="H336" s="64"/>
      <c r="I336" s="64"/>
    </row>
    <row r="337" spans="4:9" ht="12.75">
      <c r="D337" s="139"/>
      <c r="E337" s="64"/>
      <c r="F337" s="64"/>
      <c r="G337" s="64"/>
      <c r="H337" s="64"/>
      <c r="I337" s="64"/>
    </row>
    <row r="338" spans="4:9" ht="12.75">
      <c r="D338" s="139"/>
      <c r="E338" s="64"/>
      <c r="F338" s="64"/>
      <c r="G338" s="64"/>
      <c r="H338" s="64"/>
      <c r="I338" s="64"/>
    </row>
    <row r="339" spans="4:9" ht="12.75">
      <c r="D339" s="139"/>
      <c r="E339" s="64"/>
      <c r="F339" s="64"/>
      <c r="G339" s="64"/>
      <c r="H339" s="64"/>
      <c r="I339" s="64"/>
    </row>
    <row r="340" spans="4:9" ht="12.75">
      <c r="D340" s="139"/>
      <c r="E340" s="64"/>
      <c r="F340" s="64"/>
      <c r="G340" s="64"/>
      <c r="H340" s="64"/>
      <c r="I340" s="64"/>
    </row>
    <row r="341" spans="4:9" ht="12.75">
      <c r="D341" s="139"/>
      <c r="E341" s="64"/>
      <c r="F341" s="64"/>
      <c r="G341" s="64"/>
      <c r="H341" s="64"/>
      <c r="I341" s="64"/>
    </row>
    <row r="342" spans="4:9" ht="12.75">
      <c r="D342" s="139"/>
      <c r="E342" s="64"/>
      <c r="F342" s="64"/>
      <c r="G342" s="64"/>
      <c r="H342" s="64"/>
      <c r="I342" s="64"/>
    </row>
    <row r="343" spans="4:9" ht="12.75">
      <c r="D343" s="139"/>
      <c r="E343" s="64"/>
      <c r="F343" s="64"/>
      <c r="G343" s="64"/>
      <c r="H343" s="64"/>
      <c r="I343" s="64"/>
    </row>
    <row r="344" spans="4:9" ht="12.75">
      <c r="D344" s="139"/>
      <c r="E344" s="64"/>
      <c r="F344" s="64"/>
      <c r="G344" s="64"/>
      <c r="H344" s="64"/>
      <c r="I344" s="64"/>
    </row>
    <row r="345" spans="4:9" ht="12.75">
      <c r="D345" s="139"/>
      <c r="E345" s="64"/>
      <c r="F345" s="64"/>
      <c r="G345" s="64"/>
      <c r="H345" s="64"/>
      <c r="I345" s="64"/>
    </row>
    <row r="346" spans="4:9" ht="12.75">
      <c r="D346" s="139"/>
      <c r="E346" s="64"/>
      <c r="F346" s="64"/>
      <c r="G346" s="64"/>
      <c r="H346" s="64"/>
      <c r="I346" s="64"/>
    </row>
    <row r="347" spans="4:9" ht="12.75">
      <c r="D347" s="139"/>
      <c r="E347" s="64"/>
      <c r="F347" s="64"/>
      <c r="G347" s="64"/>
      <c r="H347" s="64"/>
      <c r="I347" s="64"/>
    </row>
    <row r="348" spans="4:9" ht="12.75">
      <c r="D348" s="139"/>
      <c r="E348" s="64"/>
      <c r="F348" s="64"/>
      <c r="G348" s="64"/>
      <c r="H348" s="64"/>
      <c r="I348" s="64"/>
    </row>
    <row r="349" spans="4:9" ht="12.75">
      <c r="D349" s="139"/>
      <c r="E349" s="64"/>
      <c r="F349" s="64"/>
      <c r="G349" s="64"/>
      <c r="H349" s="64"/>
      <c r="I349" s="64"/>
    </row>
    <row r="350" spans="4:9" ht="12.75">
      <c r="D350" s="139"/>
      <c r="E350" s="64"/>
      <c r="F350" s="64"/>
      <c r="G350" s="64"/>
      <c r="H350" s="64"/>
      <c r="I350" s="64"/>
    </row>
    <row r="351" spans="4:9" ht="12.75">
      <c r="D351" s="139"/>
      <c r="E351" s="64"/>
      <c r="F351" s="64"/>
      <c r="G351" s="64"/>
      <c r="H351" s="64"/>
      <c r="I351" s="64"/>
    </row>
    <row r="352" spans="4:9" ht="12.75">
      <c r="D352" s="139"/>
      <c r="E352" s="64"/>
      <c r="F352" s="64"/>
      <c r="G352" s="64"/>
      <c r="H352" s="64"/>
      <c r="I352" s="64"/>
    </row>
    <row r="353" spans="4:9" ht="12.75">
      <c r="D353" s="139"/>
      <c r="E353" s="64"/>
      <c r="F353" s="64"/>
      <c r="G353" s="64"/>
      <c r="H353" s="64"/>
      <c r="I353" s="64"/>
    </row>
    <row r="354" spans="4:9" ht="12.75">
      <c r="D354" s="139"/>
      <c r="E354" s="64"/>
      <c r="F354" s="64"/>
      <c r="G354" s="64"/>
      <c r="H354" s="64"/>
      <c r="I354" s="64"/>
    </row>
    <row r="355" spans="4:9" ht="12.75">
      <c r="D355" s="139"/>
      <c r="E355" s="64"/>
      <c r="F355" s="64"/>
      <c r="G355" s="64"/>
      <c r="H355" s="64"/>
      <c r="I355" s="64"/>
    </row>
    <row r="356" spans="4:9" ht="12.75">
      <c r="D356" s="139"/>
      <c r="E356" s="64"/>
      <c r="F356" s="64"/>
      <c r="G356" s="64"/>
      <c r="H356" s="64"/>
      <c r="I356" s="64"/>
    </row>
    <row r="357" spans="4:9" ht="12.75">
      <c r="D357" s="139"/>
      <c r="E357" s="64"/>
      <c r="F357" s="64"/>
      <c r="G357" s="64"/>
      <c r="H357" s="64"/>
      <c r="I357" s="64"/>
    </row>
    <row r="358" spans="4:9" ht="12.75">
      <c r="D358" s="139"/>
      <c r="E358" s="64"/>
      <c r="F358" s="64"/>
      <c r="G358" s="64"/>
      <c r="H358" s="64"/>
      <c r="I358" s="64"/>
    </row>
    <row r="359" spans="4:9" ht="12.75">
      <c r="D359" s="139"/>
      <c r="E359" s="64"/>
      <c r="F359" s="64"/>
      <c r="G359" s="64"/>
      <c r="H359" s="64"/>
      <c r="I359" s="64"/>
    </row>
    <row r="360" spans="4:9" ht="12.75">
      <c r="D360" s="139"/>
      <c r="E360" s="64"/>
      <c r="F360" s="64"/>
      <c r="G360" s="64"/>
      <c r="H360" s="64"/>
      <c r="I360" s="64"/>
    </row>
    <row r="361" spans="4:9" ht="12.75">
      <c r="D361" s="139"/>
      <c r="E361" s="64"/>
      <c r="F361" s="64"/>
      <c r="G361" s="64"/>
      <c r="H361" s="64"/>
      <c r="I361" s="64"/>
    </row>
    <row r="362" spans="4:9" ht="12.75">
      <c r="D362" s="139"/>
      <c r="E362" s="64"/>
      <c r="F362" s="64"/>
      <c r="G362" s="64"/>
      <c r="H362" s="64"/>
      <c r="I362" s="64"/>
    </row>
    <row r="363" spans="4:9" ht="12.75">
      <c r="D363" s="139"/>
      <c r="E363" s="64"/>
      <c r="F363" s="64"/>
      <c r="G363" s="64"/>
      <c r="H363" s="64"/>
      <c r="I363" s="64"/>
    </row>
    <row r="364" spans="4:9" ht="12.75">
      <c r="D364" s="139"/>
      <c r="E364" s="64"/>
      <c r="F364" s="64"/>
      <c r="G364" s="64"/>
      <c r="H364" s="64"/>
      <c r="I364" s="64"/>
    </row>
    <row r="365" spans="4:9" ht="12.75">
      <c r="D365" s="139"/>
      <c r="E365" s="64"/>
      <c r="F365" s="64"/>
      <c r="G365" s="64"/>
      <c r="H365" s="64"/>
      <c r="I365" s="64"/>
    </row>
    <row r="366" spans="4:9" ht="12.75">
      <c r="D366" s="139"/>
      <c r="E366" s="64"/>
      <c r="F366" s="64"/>
      <c r="G366" s="64"/>
      <c r="H366" s="64"/>
      <c r="I366" s="64"/>
    </row>
    <row r="367" spans="4:9" ht="12.75">
      <c r="D367" s="139"/>
      <c r="E367" s="64"/>
      <c r="F367" s="64"/>
      <c r="G367" s="64"/>
      <c r="H367" s="64"/>
      <c r="I367" s="64"/>
    </row>
    <row r="368" spans="4:9" ht="12.75">
      <c r="D368" s="139"/>
      <c r="E368" s="64"/>
      <c r="F368" s="64"/>
      <c r="G368" s="64"/>
      <c r="H368" s="64"/>
      <c r="I368" s="64"/>
    </row>
    <row r="369" spans="4:9" ht="12.75">
      <c r="D369" s="139"/>
      <c r="E369" s="64"/>
      <c r="F369" s="64"/>
      <c r="G369" s="64"/>
      <c r="H369" s="64"/>
      <c r="I369" s="64"/>
    </row>
    <row r="370" spans="4:9" ht="12.75">
      <c r="D370" s="139"/>
      <c r="E370" s="64"/>
      <c r="F370" s="64"/>
      <c r="G370" s="64"/>
      <c r="H370" s="64"/>
      <c r="I370" s="64"/>
    </row>
    <row r="371" spans="4:9" ht="12.75">
      <c r="D371" s="139"/>
      <c r="E371" s="64"/>
      <c r="F371" s="64"/>
      <c r="G371" s="64"/>
      <c r="H371" s="64"/>
      <c r="I371" s="64"/>
    </row>
    <row r="372" spans="4:9" ht="12.75">
      <c r="D372" s="139"/>
      <c r="E372" s="64"/>
      <c r="F372" s="64"/>
      <c r="G372" s="64"/>
      <c r="H372" s="64"/>
      <c r="I372" s="64"/>
    </row>
    <row r="373" spans="4:9" ht="12.75">
      <c r="D373" s="139"/>
      <c r="E373" s="64"/>
      <c r="F373" s="64"/>
      <c r="G373" s="64"/>
      <c r="H373" s="64"/>
      <c r="I373" s="64"/>
    </row>
    <row r="374" spans="4:9" ht="12.75">
      <c r="D374" s="139"/>
      <c r="E374" s="64"/>
      <c r="F374" s="64"/>
      <c r="G374" s="64"/>
      <c r="H374" s="64"/>
      <c r="I374" s="64"/>
    </row>
    <row r="375" spans="4:9" ht="12.75">
      <c r="D375" s="139"/>
      <c r="E375" s="64"/>
      <c r="F375" s="64"/>
      <c r="G375" s="64"/>
      <c r="H375" s="64"/>
      <c r="I375" s="64"/>
    </row>
    <row r="376" spans="4:9" ht="12.75">
      <c r="D376" s="139"/>
      <c r="E376" s="64"/>
      <c r="F376" s="64"/>
      <c r="G376" s="64"/>
      <c r="H376" s="64"/>
      <c r="I376" s="64"/>
    </row>
    <row r="377" spans="4:9" ht="12.75">
      <c r="D377" s="139"/>
      <c r="E377" s="64"/>
      <c r="F377" s="64"/>
      <c r="G377" s="64"/>
      <c r="H377" s="64"/>
      <c r="I377" s="64"/>
    </row>
    <row r="378" spans="4:9" ht="12.75">
      <c r="D378" s="139"/>
      <c r="E378" s="64"/>
      <c r="F378" s="64"/>
      <c r="G378" s="64"/>
      <c r="H378" s="64"/>
      <c r="I378" s="64"/>
    </row>
    <row r="379" spans="4:9" ht="12.75">
      <c r="D379" s="139"/>
      <c r="E379" s="64"/>
      <c r="F379" s="64"/>
      <c r="G379" s="64"/>
      <c r="H379" s="64"/>
      <c r="I379" s="64"/>
    </row>
    <row r="380" spans="4:9" ht="12.75">
      <c r="D380" s="139"/>
      <c r="E380" s="64"/>
      <c r="F380" s="64"/>
      <c r="G380" s="64"/>
      <c r="H380" s="64"/>
      <c r="I380" s="64"/>
    </row>
    <row r="381" spans="4:9" ht="12.75">
      <c r="D381" s="139"/>
      <c r="E381" s="64"/>
      <c r="F381" s="64"/>
      <c r="G381" s="64"/>
      <c r="H381" s="64"/>
      <c r="I381" s="64"/>
    </row>
    <row r="382" spans="4:9" ht="12.75">
      <c r="D382" s="139"/>
      <c r="E382" s="64"/>
      <c r="F382" s="64"/>
      <c r="G382" s="64"/>
      <c r="H382" s="64"/>
      <c r="I382" s="64"/>
    </row>
    <row r="383" spans="4:9" ht="12.75">
      <c r="D383" s="139"/>
      <c r="E383" s="64"/>
      <c r="F383" s="64"/>
      <c r="G383" s="64"/>
      <c r="H383" s="64"/>
      <c r="I383" s="64"/>
    </row>
    <row r="384" spans="4:9" ht="12.75">
      <c r="D384" s="139"/>
      <c r="E384" s="64"/>
      <c r="F384" s="64"/>
      <c r="G384" s="64"/>
      <c r="H384" s="64"/>
      <c r="I384" s="64"/>
    </row>
    <row r="385" spans="4:9" ht="12.75">
      <c r="D385" s="139"/>
      <c r="E385" s="64"/>
      <c r="F385" s="64"/>
      <c r="G385" s="64"/>
      <c r="H385" s="64"/>
      <c r="I385" s="64"/>
    </row>
    <row r="386" spans="4:9" ht="12.75">
      <c r="D386" s="139"/>
      <c r="E386" s="64"/>
      <c r="F386" s="64"/>
      <c r="G386" s="64"/>
      <c r="H386" s="64"/>
      <c r="I386" s="64"/>
    </row>
    <row r="387" spans="4:9" ht="12.75">
      <c r="D387" s="139"/>
      <c r="E387" s="64"/>
      <c r="F387" s="64"/>
      <c r="G387" s="64"/>
      <c r="H387" s="64"/>
      <c r="I387" s="64"/>
    </row>
    <row r="388" spans="4:9" ht="12.75">
      <c r="D388" s="139"/>
      <c r="E388" s="64"/>
      <c r="F388" s="64"/>
      <c r="G388" s="64"/>
      <c r="H388" s="64"/>
      <c r="I388" s="64"/>
    </row>
    <row r="389" spans="4:9" ht="12.75">
      <c r="D389" s="139"/>
      <c r="E389" s="64"/>
      <c r="F389" s="64"/>
      <c r="G389" s="64"/>
      <c r="H389" s="64"/>
      <c r="I389" s="64"/>
    </row>
    <row r="390" spans="4:9" ht="12.75">
      <c r="D390" s="139"/>
      <c r="E390" s="64"/>
      <c r="F390" s="64"/>
      <c r="G390" s="64"/>
      <c r="H390" s="64"/>
      <c r="I390" s="64"/>
    </row>
    <row r="391" spans="4:9" ht="12.75">
      <c r="D391" s="139"/>
      <c r="E391" s="64"/>
      <c r="F391" s="64"/>
      <c r="G391" s="64"/>
      <c r="H391" s="64"/>
      <c r="I391" s="64"/>
    </row>
    <row r="392" spans="4:9" ht="12.75">
      <c r="D392" s="139"/>
      <c r="E392" s="64"/>
      <c r="F392" s="64"/>
      <c r="G392" s="64"/>
      <c r="H392" s="64"/>
      <c r="I392" s="64"/>
    </row>
    <row r="393" spans="4:9" ht="12.75">
      <c r="D393" s="139"/>
      <c r="E393" s="64"/>
      <c r="F393" s="64"/>
      <c r="G393" s="64"/>
      <c r="H393" s="64"/>
      <c r="I393" s="64"/>
    </row>
    <row r="394" spans="4:9" ht="12.75">
      <c r="D394" s="139"/>
      <c r="E394" s="64"/>
      <c r="F394" s="64"/>
      <c r="G394" s="64"/>
      <c r="H394" s="64"/>
      <c r="I394" s="64"/>
    </row>
    <row r="395" spans="4:9" ht="12.75">
      <c r="D395" s="139"/>
      <c r="E395" s="64"/>
      <c r="F395" s="64"/>
      <c r="G395" s="64"/>
      <c r="H395" s="64"/>
      <c r="I395" s="64"/>
    </row>
    <row r="396" spans="4:9" ht="12.75">
      <c r="D396" s="139"/>
      <c r="E396" s="64"/>
      <c r="F396" s="64"/>
      <c r="G396" s="64"/>
      <c r="H396" s="64"/>
      <c r="I396" s="64"/>
    </row>
    <row r="397" spans="4:9" ht="12.75">
      <c r="D397" s="139"/>
      <c r="E397" s="64"/>
      <c r="F397" s="64"/>
      <c r="G397" s="64"/>
      <c r="H397" s="64"/>
      <c r="I397" s="64"/>
    </row>
    <row r="398" spans="4:9" ht="12.75">
      <c r="D398" s="139"/>
      <c r="E398" s="64"/>
      <c r="F398" s="64"/>
      <c r="G398" s="64"/>
      <c r="H398" s="64"/>
      <c r="I398" s="64"/>
    </row>
    <row r="399" spans="4:9" ht="12.75">
      <c r="D399" s="139"/>
      <c r="E399" s="64"/>
      <c r="F399" s="64"/>
      <c r="G399" s="64"/>
      <c r="H399" s="64"/>
      <c r="I399" s="64"/>
    </row>
    <row r="400" spans="4:9" ht="12.75">
      <c r="D400" s="139"/>
      <c r="E400" s="64"/>
      <c r="F400" s="64"/>
      <c r="G400" s="64"/>
      <c r="H400" s="64"/>
      <c r="I400" s="64"/>
    </row>
    <row r="401" spans="4:9" ht="12.75">
      <c r="D401" s="139"/>
      <c r="E401" s="64"/>
      <c r="F401" s="64"/>
      <c r="G401" s="64"/>
      <c r="H401" s="64"/>
      <c r="I401" s="64"/>
    </row>
    <row r="402" spans="4:9" ht="12.75">
      <c r="D402" s="139"/>
      <c r="E402" s="64"/>
      <c r="F402" s="64"/>
      <c r="G402" s="64"/>
      <c r="H402" s="64"/>
      <c r="I402" s="64"/>
    </row>
    <row r="403" spans="4:9" ht="12.75">
      <c r="D403" s="139"/>
      <c r="E403" s="64"/>
      <c r="F403" s="64"/>
      <c r="G403" s="64"/>
      <c r="H403" s="64"/>
      <c r="I403" s="64"/>
    </row>
    <row r="404" spans="4:9" ht="12.75">
      <c r="D404" s="139"/>
      <c r="E404" s="64"/>
      <c r="F404" s="64"/>
      <c r="G404" s="64"/>
      <c r="H404" s="64"/>
      <c r="I404" s="64"/>
    </row>
    <row r="405" spans="4:9" ht="12.75">
      <c r="D405" s="139"/>
      <c r="E405" s="64"/>
      <c r="F405" s="64"/>
      <c r="G405" s="64"/>
      <c r="H405" s="64"/>
      <c r="I405" s="64"/>
    </row>
    <row r="406" spans="4:9" ht="12.75">
      <c r="D406" s="139"/>
      <c r="E406" s="64"/>
      <c r="F406" s="64"/>
      <c r="G406" s="64"/>
      <c r="H406" s="64"/>
      <c r="I406" s="64"/>
    </row>
    <row r="407" spans="4:9" ht="12.75">
      <c r="D407" s="139"/>
      <c r="E407" s="64"/>
      <c r="F407" s="64"/>
      <c r="G407" s="64"/>
      <c r="H407" s="64"/>
      <c r="I407" s="64"/>
    </row>
    <row r="408" spans="4:9" ht="12.75">
      <c r="D408" s="139"/>
      <c r="E408" s="64"/>
      <c r="F408" s="64"/>
      <c r="G408" s="64"/>
      <c r="H408" s="64"/>
      <c r="I408" s="64"/>
    </row>
    <row r="409" spans="4:9" ht="12.75">
      <c r="D409" s="139"/>
      <c r="E409" s="64"/>
      <c r="F409" s="64"/>
      <c r="G409" s="64"/>
      <c r="H409" s="64"/>
      <c r="I409" s="64"/>
    </row>
    <row r="410" spans="4:9" ht="12.75">
      <c r="D410" s="139"/>
      <c r="E410" s="64"/>
      <c r="F410" s="64"/>
      <c r="G410" s="64"/>
      <c r="H410" s="64"/>
      <c r="I410" s="64"/>
    </row>
    <row r="411" spans="4:9" ht="12.75">
      <c r="D411" s="139"/>
      <c r="E411" s="64"/>
      <c r="F411" s="64"/>
      <c r="G411" s="64"/>
      <c r="H411" s="64"/>
      <c r="I411" s="64"/>
    </row>
    <row r="412" spans="4:9" ht="12.75">
      <c r="D412" s="139"/>
      <c r="E412" s="64"/>
      <c r="F412" s="64"/>
      <c r="G412" s="64"/>
      <c r="H412" s="64"/>
      <c r="I412" s="64"/>
    </row>
    <row r="413" spans="4:9" ht="12.75">
      <c r="D413" s="139"/>
      <c r="E413" s="64"/>
      <c r="F413" s="64"/>
      <c r="G413" s="64"/>
      <c r="H413" s="64"/>
      <c r="I413" s="64"/>
    </row>
    <row r="414" spans="4:9" ht="12.75">
      <c r="D414" s="139"/>
      <c r="E414" s="64"/>
      <c r="F414" s="64"/>
      <c r="G414" s="64"/>
      <c r="H414" s="64"/>
      <c r="I414" s="64"/>
    </row>
    <row r="415" spans="4:9" ht="12.75">
      <c r="D415" s="139"/>
      <c r="E415" s="64"/>
      <c r="F415" s="64"/>
      <c r="G415" s="64"/>
      <c r="H415" s="64"/>
      <c r="I415" s="64"/>
    </row>
    <row r="416" spans="4:9" ht="12.75">
      <c r="D416" s="139"/>
      <c r="E416" s="64"/>
      <c r="F416" s="64"/>
      <c r="G416" s="64"/>
      <c r="H416" s="64"/>
      <c r="I416" s="64"/>
    </row>
    <row r="417" spans="4:9" ht="12.75">
      <c r="D417" s="139"/>
      <c r="E417" s="64"/>
      <c r="F417" s="64"/>
      <c r="G417" s="64"/>
      <c r="H417" s="64"/>
      <c r="I417" s="64"/>
    </row>
    <row r="418" spans="4:9" ht="12.75">
      <c r="D418" s="139"/>
      <c r="E418" s="64"/>
      <c r="F418" s="64"/>
      <c r="G418" s="64"/>
      <c r="H418" s="64"/>
      <c r="I418" s="64"/>
    </row>
    <row r="419" spans="4:9" ht="12.75">
      <c r="D419" s="139"/>
      <c r="E419" s="64"/>
      <c r="F419" s="64"/>
      <c r="G419" s="64"/>
      <c r="H419" s="64"/>
      <c r="I419" s="64"/>
    </row>
    <row r="420" spans="4:9" ht="12.75">
      <c r="D420" s="139"/>
      <c r="E420" s="64"/>
      <c r="F420" s="64"/>
      <c r="G420" s="64"/>
      <c r="H420" s="64"/>
      <c r="I420" s="64"/>
    </row>
    <row r="421" spans="4:9" ht="12.75">
      <c r="D421" s="139"/>
      <c r="E421" s="64"/>
      <c r="F421" s="64"/>
      <c r="G421" s="64"/>
      <c r="H421" s="64"/>
      <c r="I421" s="64"/>
    </row>
    <row r="422" spans="4:9" ht="12.75">
      <c r="D422" s="139"/>
      <c r="E422" s="64"/>
      <c r="F422" s="64"/>
      <c r="G422" s="64"/>
      <c r="H422" s="64"/>
      <c r="I422" s="64"/>
    </row>
    <row r="423" spans="4:9" ht="12.75">
      <c r="D423" s="139"/>
      <c r="E423" s="64"/>
      <c r="F423" s="64"/>
      <c r="G423" s="64"/>
      <c r="H423" s="64"/>
      <c r="I423" s="64"/>
    </row>
    <row r="424" spans="4:9" ht="12.75">
      <c r="D424" s="139"/>
      <c r="E424" s="64"/>
      <c r="F424" s="64"/>
      <c r="G424" s="64"/>
      <c r="H424" s="64"/>
      <c r="I424" s="64"/>
    </row>
    <row r="425" spans="4:9" ht="12.75">
      <c r="D425" s="139"/>
      <c r="E425" s="64"/>
      <c r="F425" s="64"/>
      <c r="G425" s="64"/>
      <c r="H425" s="64"/>
      <c r="I425" s="64"/>
    </row>
    <row r="426" spans="4:9" ht="12.75">
      <c r="D426" s="139"/>
      <c r="E426" s="64"/>
      <c r="F426" s="64"/>
      <c r="G426" s="64"/>
      <c r="H426" s="64"/>
      <c r="I426" s="64"/>
    </row>
    <row r="427" spans="4:9" ht="12.75">
      <c r="D427" s="139"/>
      <c r="E427" s="64"/>
      <c r="F427" s="64"/>
      <c r="G427" s="64"/>
      <c r="H427" s="64"/>
      <c r="I427" s="64"/>
    </row>
    <row r="428" spans="4:9" ht="12.75">
      <c r="D428" s="139"/>
      <c r="E428" s="64"/>
      <c r="F428" s="64"/>
      <c r="G428" s="64"/>
      <c r="H428" s="64"/>
      <c r="I428" s="64"/>
    </row>
    <row r="429" spans="4:9" ht="12.75">
      <c r="D429" s="139"/>
      <c r="E429" s="64"/>
      <c r="F429" s="64"/>
      <c r="G429" s="64"/>
      <c r="H429" s="64"/>
      <c r="I429" s="64"/>
    </row>
    <row r="430" spans="4:9" ht="12.75">
      <c r="D430" s="139"/>
      <c r="E430" s="64"/>
      <c r="F430" s="64"/>
      <c r="G430" s="64"/>
      <c r="H430" s="64"/>
      <c r="I430" s="64"/>
    </row>
    <row r="431" spans="4:9" ht="12.75">
      <c r="D431" s="139"/>
      <c r="E431" s="64"/>
      <c r="F431" s="64"/>
      <c r="G431" s="64"/>
      <c r="H431" s="64"/>
      <c r="I431" s="64"/>
    </row>
    <row r="432" spans="4:9" ht="12.75">
      <c r="D432" s="139"/>
      <c r="E432" s="64"/>
      <c r="F432" s="64"/>
      <c r="G432" s="64"/>
      <c r="H432" s="64"/>
      <c r="I432" s="64"/>
    </row>
    <row r="433" spans="4:9" ht="12.75">
      <c r="D433" s="139"/>
      <c r="E433" s="64"/>
      <c r="F433" s="64"/>
      <c r="G433" s="64"/>
      <c r="H433" s="64"/>
      <c r="I433" s="64"/>
    </row>
    <row r="434" spans="4:9" ht="12.75">
      <c r="D434" s="139"/>
      <c r="E434" s="64"/>
      <c r="F434" s="64"/>
      <c r="G434" s="64"/>
      <c r="H434" s="64"/>
      <c r="I434" s="64"/>
    </row>
    <row r="435" spans="4:9" ht="12.75">
      <c r="D435" s="139"/>
      <c r="E435" s="64"/>
      <c r="F435" s="64"/>
      <c r="G435" s="64"/>
      <c r="H435" s="64"/>
      <c r="I435" s="64"/>
    </row>
    <row r="436" spans="4:9" ht="12.75">
      <c r="D436" s="139"/>
      <c r="E436" s="64"/>
      <c r="F436" s="64"/>
      <c r="G436" s="64"/>
      <c r="H436" s="64"/>
      <c r="I436" s="64"/>
    </row>
    <row r="437" spans="4:9" ht="12.75">
      <c r="D437" s="139"/>
      <c r="E437" s="64"/>
      <c r="F437" s="64"/>
      <c r="G437" s="64"/>
      <c r="H437" s="64"/>
      <c r="I437" s="64"/>
    </row>
    <row r="438" spans="4:9" ht="12.75">
      <c r="D438" s="139"/>
      <c r="E438" s="64"/>
      <c r="F438" s="64"/>
      <c r="G438" s="64"/>
      <c r="H438" s="64"/>
      <c r="I438" s="64"/>
    </row>
    <row r="439" spans="4:9" ht="12.75">
      <c r="D439" s="139"/>
      <c r="E439" s="64"/>
      <c r="F439" s="64"/>
      <c r="G439" s="64"/>
      <c r="H439" s="64"/>
      <c r="I439" s="64"/>
    </row>
    <row r="440" spans="4:9" ht="12.75">
      <c r="D440" s="139"/>
      <c r="E440" s="64"/>
      <c r="F440" s="64"/>
      <c r="G440" s="64"/>
      <c r="H440" s="64"/>
      <c r="I440" s="64"/>
    </row>
    <row r="441" spans="4:9" ht="12.75">
      <c r="D441" s="139"/>
      <c r="E441" s="64"/>
      <c r="F441" s="64"/>
      <c r="G441" s="64"/>
      <c r="H441" s="64"/>
      <c r="I441" s="64"/>
    </row>
    <row r="442" spans="4:9" ht="12.75">
      <c r="D442" s="139"/>
      <c r="E442" s="64"/>
      <c r="F442" s="64"/>
      <c r="G442" s="64"/>
      <c r="H442" s="64"/>
      <c r="I442" s="64"/>
    </row>
    <row r="443" spans="4:9" ht="12.75">
      <c r="D443" s="139"/>
      <c r="E443" s="64"/>
      <c r="F443" s="64"/>
      <c r="G443" s="64"/>
      <c r="H443" s="64"/>
      <c r="I443" s="64"/>
    </row>
    <row r="444" spans="4:9" ht="12.75">
      <c r="D444" s="139"/>
      <c r="E444" s="64"/>
      <c r="F444" s="64"/>
      <c r="G444" s="64"/>
      <c r="H444" s="64"/>
      <c r="I444" s="64"/>
    </row>
    <row r="445" spans="4:9" ht="12.75">
      <c r="D445" s="139"/>
      <c r="E445" s="64"/>
      <c r="F445" s="64"/>
      <c r="G445" s="64"/>
      <c r="H445" s="64"/>
      <c r="I445" s="64"/>
    </row>
    <row r="446" spans="4:9" ht="12.75">
      <c r="D446" s="139"/>
      <c r="E446" s="64"/>
      <c r="F446" s="64"/>
      <c r="G446" s="64"/>
      <c r="H446" s="64"/>
      <c r="I446" s="64"/>
    </row>
    <row r="447" spans="4:9" ht="12.75">
      <c r="D447" s="139"/>
      <c r="E447" s="64"/>
      <c r="F447" s="64"/>
      <c r="G447" s="64"/>
      <c r="H447" s="64"/>
      <c r="I447" s="64"/>
    </row>
    <row r="448" spans="4:9" ht="12.75">
      <c r="D448" s="139"/>
      <c r="E448" s="64"/>
      <c r="F448" s="64"/>
      <c r="G448" s="64"/>
      <c r="H448" s="64"/>
      <c r="I448" s="64"/>
    </row>
    <row r="449" spans="4:9" ht="12.75">
      <c r="D449" s="139"/>
      <c r="E449" s="64"/>
      <c r="F449" s="64"/>
      <c r="G449" s="64"/>
      <c r="H449" s="64"/>
      <c r="I449" s="64"/>
    </row>
    <row r="450" spans="4:9" ht="12.75">
      <c r="D450" s="139"/>
      <c r="E450" s="64"/>
      <c r="F450" s="64"/>
      <c r="G450" s="64"/>
      <c r="H450" s="64"/>
      <c r="I450" s="64"/>
    </row>
    <row r="451" spans="4:9" ht="12.75">
      <c r="D451" s="139"/>
      <c r="E451" s="64"/>
      <c r="F451" s="64"/>
      <c r="G451" s="64"/>
      <c r="H451" s="64"/>
      <c r="I451" s="64"/>
    </row>
    <row r="452" spans="4:9" ht="12.75">
      <c r="D452" s="139"/>
      <c r="E452" s="64"/>
      <c r="F452" s="64"/>
      <c r="G452" s="64"/>
      <c r="H452" s="64"/>
      <c r="I452" s="64"/>
    </row>
    <row r="453" spans="4:9" ht="12.75">
      <c r="D453" s="139"/>
      <c r="E453" s="64"/>
      <c r="F453" s="64"/>
      <c r="G453" s="64"/>
      <c r="H453" s="64"/>
      <c r="I453" s="64"/>
    </row>
    <row r="454" spans="4:9" ht="12.75">
      <c r="D454" s="139"/>
      <c r="E454" s="64"/>
      <c r="F454" s="64"/>
      <c r="G454" s="64"/>
      <c r="H454" s="64"/>
      <c r="I454" s="64"/>
    </row>
    <row r="455" spans="4:9" ht="12.75">
      <c r="D455" s="139"/>
      <c r="E455" s="64"/>
      <c r="F455" s="64"/>
      <c r="G455" s="64"/>
      <c r="H455" s="64"/>
      <c r="I455" s="64"/>
    </row>
    <row r="456" spans="4:9" ht="12.75">
      <c r="D456" s="139"/>
      <c r="E456" s="64"/>
      <c r="F456" s="64"/>
      <c r="G456" s="64"/>
      <c r="H456" s="64"/>
      <c r="I456" s="64"/>
    </row>
    <row r="457" spans="4:9" ht="12.75">
      <c r="D457" s="139"/>
      <c r="E457" s="64"/>
      <c r="F457" s="64"/>
      <c r="G457" s="64"/>
      <c r="H457" s="64"/>
      <c r="I457" s="64"/>
    </row>
    <row r="458" spans="4:9" ht="12.75">
      <c r="D458" s="139"/>
      <c r="E458" s="64"/>
      <c r="F458" s="64"/>
      <c r="G458" s="64"/>
      <c r="H458" s="64"/>
      <c r="I458" s="64"/>
    </row>
    <row r="459" spans="4:9" ht="12.75">
      <c r="D459" s="139"/>
      <c r="E459" s="64"/>
      <c r="F459" s="64"/>
      <c r="G459" s="64"/>
      <c r="H459" s="64"/>
      <c r="I459" s="64"/>
    </row>
    <row r="460" spans="4:9" ht="12.75">
      <c r="D460" s="139"/>
      <c r="E460" s="64"/>
      <c r="F460" s="64"/>
      <c r="G460" s="64"/>
      <c r="H460" s="64"/>
      <c r="I460" s="64"/>
    </row>
    <row r="461" spans="4:9" ht="12.75">
      <c r="D461" s="139"/>
      <c r="E461" s="64"/>
      <c r="F461" s="64"/>
      <c r="G461" s="64"/>
      <c r="H461" s="64"/>
      <c r="I461" s="64"/>
    </row>
    <row r="462" spans="4:9" ht="12.75">
      <c r="D462" s="139"/>
      <c r="E462" s="64"/>
      <c r="F462" s="64"/>
      <c r="G462" s="64"/>
      <c r="H462" s="64"/>
      <c r="I462" s="64"/>
    </row>
    <row r="463" spans="4:9" ht="12.75">
      <c r="D463" s="139"/>
      <c r="E463" s="64"/>
      <c r="F463" s="64"/>
      <c r="G463" s="64"/>
      <c r="H463" s="64"/>
      <c r="I463" s="64"/>
    </row>
    <row r="464" spans="4:9" ht="12.75">
      <c r="D464" s="139"/>
      <c r="E464" s="64"/>
      <c r="F464" s="64"/>
      <c r="G464" s="64"/>
      <c r="H464" s="64"/>
      <c r="I464" s="64"/>
    </row>
    <row r="465" spans="4:9" ht="12.75">
      <c r="D465" s="139"/>
      <c r="E465" s="64"/>
      <c r="F465" s="64"/>
      <c r="G465" s="64"/>
      <c r="H465" s="64"/>
      <c r="I465" s="64"/>
    </row>
    <row r="466" spans="4:9" ht="12.75">
      <c r="D466" s="139"/>
      <c r="E466" s="64"/>
      <c r="F466" s="64"/>
      <c r="G466" s="64"/>
      <c r="H466" s="64"/>
      <c r="I466" s="64"/>
    </row>
    <row r="467" spans="4:9" ht="12.75">
      <c r="D467" s="139"/>
      <c r="E467" s="64"/>
      <c r="F467" s="64"/>
      <c r="G467" s="64"/>
      <c r="H467" s="64"/>
      <c r="I467" s="64"/>
    </row>
    <row r="468" spans="4:9" ht="12.75">
      <c r="D468" s="139"/>
      <c r="E468" s="64"/>
      <c r="F468" s="64"/>
      <c r="G468" s="64"/>
      <c r="H468" s="64"/>
      <c r="I468" s="64"/>
    </row>
    <row r="469" spans="4:9" ht="12.75">
      <c r="D469" s="139"/>
      <c r="E469" s="64"/>
      <c r="F469" s="64"/>
      <c r="G469" s="64"/>
      <c r="H469" s="64"/>
      <c r="I469" s="64"/>
    </row>
    <row r="470" spans="4:9" ht="12.75">
      <c r="D470" s="139"/>
      <c r="E470" s="64"/>
      <c r="F470" s="64"/>
      <c r="G470" s="64"/>
      <c r="H470" s="64"/>
      <c r="I470" s="64"/>
    </row>
    <row r="471" spans="4:9" ht="12.75">
      <c r="D471" s="139"/>
      <c r="E471" s="64"/>
      <c r="F471" s="64"/>
      <c r="G471" s="64"/>
      <c r="H471" s="64"/>
      <c r="I471" s="64"/>
    </row>
    <row r="472" spans="4:9" ht="12.75">
      <c r="D472" s="139"/>
      <c r="E472" s="64"/>
      <c r="F472" s="64"/>
      <c r="G472" s="64"/>
      <c r="H472" s="64"/>
      <c r="I472" s="64"/>
    </row>
    <row r="473" spans="4:9" ht="12.75">
      <c r="D473" s="139"/>
      <c r="E473" s="64"/>
      <c r="F473" s="64"/>
      <c r="G473" s="64"/>
      <c r="H473" s="64"/>
      <c r="I473" s="64"/>
    </row>
    <row r="474" spans="4:9" ht="12.75">
      <c r="D474" s="139"/>
      <c r="E474" s="64"/>
      <c r="F474" s="64"/>
      <c r="G474" s="64"/>
      <c r="H474" s="64"/>
      <c r="I474" s="64"/>
    </row>
    <row r="475" spans="4:9" ht="12.75">
      <c r="D475" s="139"/>
      <c r="E475" s="64"/>
      <c r="F475" s="64"/>
      <c r="G475" s="64"/>
      <c r="H475" s="64"/>
      <c r="I475" s="64"/>
    </row>
    <row r="476" spans="4:9" ht="12.75">
      <c r="D476" s="139"/>
      <c r="E476" s="64"/>
      <c r="F476" s="64"/>
      <c r="G476" s="64"/>
      <c r="H476" s="64"/>
      <c r="I476" s="64"/>
    </row>
    <row r="477" spans="4:9" ht="12.75">
      <c r="D477" s="139"/>
      <c r="E477" s="64"/>
      <c r="F477" s="64"/>
      <c r="G477" s="64"/>
      <c r="H477" s="64"/>
      <c r="I477" s="64"/>
    </row>
    <row r="478" spans="4:9" ht="12.75">
      <c r="D478" s="139"/>
      <c r="E478" s="64"/>
      <c r="F478" s="64"/>
      <c r="G478" s="64"/>
      <c r="H478" s="64"/>
      <c r="I478" s="64"/>
    </row>
    <row r="479" spans="4:9" ht="12.75">
      <c r="D479" s="139"/>
      <c r="E479" s="64"/>
      <c r="F479" s="64"/>
      <c r="G479" s="64"/>
      <c r="H479" s="64"/>
      <c r="I479" s="64"/>
    </row>
    <row r="480" spans="4:9" ht="12.75">
      <c r="D480" s="139"/>
      <c r="E480" s="64"/>
      <c r="F480" s="64"/>
      <c r="G480" s="64"/>
      <c r="H480" s="64"/>
      <c r="I480" s="64"/>
    </row>
    <row r="481" spans="4:9" ht="12.75">
      <c r="D481" s="139"/>
      <c r="E481" s="64"/>
      <c r="F481" s="64"/>
      <c r="G481" s="64"/>
      <c r="H481" s="64"/>
      <c r="I481" s="64"/>
    </row>
    <row r="482" spans="4:9" ht="12.75">
      <c r="D482" s="139"/>
      <c r="E482" s="64"/>
      <c r="F482" s="64"/>
      <c r="G482" s="64"/>
      <c r="H482" s="64"/>
      <c r="I482" s="64"/>
    </row>
    <row r="483" spans="4:9" ht="12.75">
      <c r="D483" s="139"/>
      <c r="E483" s="64"/>
      <c r="F483" s="64"/>
      <c r="G483" s="64"/>
      <c r="H483" s="64"/>
      <c r="I483" s="64"/>
    </row>
    <row r="484" spans="4:9" ht="12.75">
      <c r="D484" s="139"/>
      <c r="E484" s="64"/>
      <c r="F484" s="64"/>
      <c r="G484" s="64"/>
      <c r="H484" s="64"/>
      <c r="I484" s="64"/>
    </row>
    <row r="485" spans="4:9" ht="12.75">
      <c r="D485" s="139"/>
      <c r="E485" s="64"/>
      <c r="F485" s="64"/>
      <c r="G485" s="64"/>
      <c r="H485" s="64"/>
      <c r="I485" s="64"/>
    </row>
    <row r="486" spans="4:9" ht="12.75">
      <c r="D486" s="139"/>
      <c r="E486" s="64"/>
      <c r="F486" s="64"/>
      <c r="G486" s="64"/>
      <c r="H486" s="64"/>
      <c r="I486" s="64"/>
    </row>
    <row r="487" spans="4:9" ht="12.75">
      <c r="D487" s="139"/>
      <c r="E487" s="64"/>
      <c r="F487" s="64"/>
      <c r="G487" s="64"/>
      <c r="H487" s="64"/>
      <c r="I487" s="64"/>
    </row>
    <row r="488" spans="4:9" ht="12.75">
      <c r="D488" s="139"/>
      <c r="E488" s="64"/>
      <c r="F488" s="64"/>
      <c r="G488" s="64"/>
      <c r="H488" s="64"/>
      <c r="I488" s="64"/>
    </row>
    <row r="489" spans="4:9" ht="12.75">
      <c r="D489" s="139"/>
      <c r="E489" s="64"/>
      <c r="F489" s="64"/>
      <c r="G489" s="64"/>
      <c r="H489" s="64"/>
      <c r="I489" s="64"/>
    </row>
    <row r="490" spans="4:9" ht="12.75">
      <c r="D490" s="139"/>
      <c r="E490" s="64"/>
      <c r="F490" s="64"/>
      <c r="G490" s="64"/>
      <c r="H490" s="64"/>
      <c r="I490" s="64"/>
    </row>
    <row r="491" spans="4:9" ht="12.75">
      <c r="D491" s="139"/>
      <c r="E491" s="64"/>
      <c r="F491" s="64"/>
      <c r="G491" s="64"/>
      <c r="H491" s="64"/>
      <c r="I491" s="64"/>
    </row>
    <row r="492" spans="4:9" ht="12.75">
      <c r="D492" s="139"/>
      <c r="E492" s="64"/>
      <c r="F492" s="64"/>
      <c r="G492" s="64"/>
      <c r="H492" s="64"/>
      <c r="I492" s="64"/>
    </row>
    <row r="493" spans="4:9" ht="12.75">
      <c r="D493" s="139"/>
      <c r="E493" s="64"/>
      <c r="F493" s="64"/>
      <c r="G493" s="64"/>
      <c r="H493" s="64"/>
      <c r="I493" s="64"/>
    </row>
    <row r="494" spans="4:9" ht="12.75">
      <c r="D494" s="139"/>
      <c r="E494" s="64"/>
      <c r="F494" s="64"/>
      <c r="G494" s="64"/>
      <c r="H494" s="64"/>
      <c r="I494" s="64"/>
    </row>
    <row r="495" spans="4:9" ht="12.75">
      <c r="D495" s="139"/>
      <c r="E495" s="64"/>
      <c r="F495" s="64"/>
      <c r="G495" s="64"/>
      <c r="H495" s="64"/>
      <c r="I495" s="64"/>
    </row>
    <row r="496" spans="4:9" ht="12.75">
      <c r="D496" s="139"/>
      <c r="E496" s="64"/>
      <c r="F496" s="64"/>
      <c r="G496" s="64"/>
      <c r="H496" s="64"/>
      <c r="I496" s="64"/>
    </row>
    <row r="497" spans="4:9" ht="12.75">
      <c r="D497" s="139"/>
      <c r="E497" s="64"/>
      <c r="F497" s="64"/>
      <c r="G497" s="64"/>
      <c r="H497" s="64"/>
      <c r="I497" s="64"/>
    </row>
    <row r="498" spans="4:9" ht="12.75">
      <c r="D498" s="139"/>
      <c r="E498" s="64"/>
      <c r="F498" s="64"/>
      <c r="G498" s="64"/>
      <c r="H498" s="64"/>
      <c r="I498" s="64"/>
    </row>
    <row r="499" spans="4:9" ht="12.75">
      <c r="D499" s="139"/>
      <c r="E499" s="64"/>
      <c r="F499" s="64"/>
      <c r="G499" s="64"/>
      <c r="H499" s="64"/>
      <c r="I499" s="64"/>
    </row>
    <row r="500" spans="4:9" ht="12.75">
      <c r="D500" s="139"/>
      <c r="E500" s="64"/>
      <c r="F500" s="64"/>
      <c r="G500" s="64"/>
      <c r="H500" s="64"/>
      <c r="I500" s="64"/>
    </row>
    <row r="501" spans="4:9" ht="12.75">
      <c r="D501" s="139"/>
      <c r="E501" s="64"/>
      <c r="F501" s="64"/>
      <c r="G501" s="64"/>
      <c r="H501" s="64"/>
      <c r="I501" s="64"/>
    </row>
    <row r="502" spans="4:9" ht="12.75">
      <c r="D502" s="139"/>
      <c r="E502" s="64"/>
      <c r="F502" s="64"/>
      <c r="G502" s="64"/>
      <c r="H502" s="64"/>
      <c r="I502" s="64"/>
    </row>
    <row r="503" spans="4:9" ht="12.75">
      <c r="D503" s="139"/>
      <c r="E503" s="64"/>
      <c r="F503" s="64"/>
      <c r="G503" s="64"/>
      <c r="H503" s="64"/>
      <c r="I503" s="64"/>
    </row>
    <row r="504" spans="4:9" ht="12.75">
      <c r="D504" s="139"/>
      <c r="E504" s="64"/>
      <c r="F504" s="64"/>
      <c r="G504" s="64"/>
      <c r="H504" s="64"/>
      <c r="I504" s="64"/>
    </row>
    <row r="505" spans="4:9" ht="12.75">
      <c r="D505" s="139"/>
      <c r="E505" s="64"/>
      <c r="F505" s="64"/>
      <c r="G505" s="64"/>
      <c r="H505" s="64"/>
      <c r="I505" s="64"/>
    </row>
    <row r="506" spans="4:9" ht="12.75">
      <c r="D506" s="139"/>
      <c r="E506" s="64"/>
      <c r="F506" s="64"/>
      <c r="G506" s="64"/>
      <c r="H506" s="64"/>
      <c r="I506" s="64"/>
    </row>
    <row r="507" spans="4:9" ht="12.75">
      <c r="D507" s="139"/>
      <c r="E507" s="64"/>
      <c r="F507" s="64"/>
      <c r="G507" s="64"/>
      <c r="H507" s="64"/>
      <c r="I507" s="64"/>
    </row>
    <row r="508" spans="4:9" ht="12.75">
      <c r="D508" s="139"/>
      <c r="E508" s="64"/>
      <c r="F508" s="64"/>
      <c r="G508" s="64"/>
      <c r="H508" s="64"/>
      <c r="I508" s="64"/>
    </row>
    <row r="509" spans="4:9" ht="12.75">
      <c r="D509" s="139"/>
      <c r="E509" s="64"/>
      <c r="F509" s="64"/>
      <c r="G509" s="64"/>
      <c r="H509" s="64"/>
      <c r="I509" s="64"/>
    </row>
    <row r="510" spans="4:9" ht="12.75">
      <c r="D510" s="139"/>
      <c r="E510" s="64"/>
      <c r="F510" s="64"/>
      <c r="G510" s="64"/>
      <c r="H510" s="64"/>
      <c r="I510" s="64"/>
    </row>
    <row r="511" spans="4:9" ht="12.75">
      <c r="D511" s="139"/>
      <c r="E511" s="64"/>
      <c r="F511" s="64"/>
      <c r="G511" s="64"/>
      <c r="H511" s="64"/>
      <c r="I511" s="64"/>
    </row>
    <row r="512" spans="4:9" ht="12.75">
      <c r="D512" s="139"/>
      <c r="E512" s="64"/>
      <c r="F512" s="64"/>
      <c r="G512" s="64"/>
      <c r="H512" s="64"/>
      <c r="I512" s="64"/>
    </row>
    <row r="513" spans="4:9" ht="12.75">
      <c r="D513" s="139"/>
      <c r="E513" s="64"/>
      <c r="F513" s="64"/>
      <c r="G513" s="64"/>
      <c r="H513" s="64"/>
      <c r="I513" s="64"/>
    </row>
    <row r="514" spans="4:9" ht="12.75">
      <c r="D514" s="139"/>
      <c r="E514" s="64"/>
      <c r="F514" s="64"/>
      <c r="G514" s="64"/>
      <c r="H514" s="64"/>
      <c r="I514" s="64"/>
    </row>
    <row r="515" spans="4:9" ht="12.75">
      <c r="D515" s="139"/>
      <c r="E515" s="64"/>
      <c r="F515" s="64"/>
      <c r="G515" s="64"/>
      <c r="H515" s="64"/>
      <c r="I515" s="64"/>
    </row>
    <row r="516" spans="4:9" ht="12.75">
      <c r="D516" s="139"/>
      <c r="E516" s="64"/>
      <c r="F516" s="64"/>
      <c r="G516" s="64"/>
      <c r="H516" s="64"/>
      <c r="I516" s="64"/>
    </row>
    <row r="517" spans="4:9" ht="12.75">
      <c r="D517" s="139"/>
      <c r="E517" s="64"/>
      <c r="F517" s="64"/>
      <c r="G517" s="64"/>
      <c r="H517" s="64"/>
      <c r="I517" s="64"/>
    </row>
    <row r="518" spans="4:9" ht="12.75">
      <c r="D518" s="139"/>
      <c r="E518" s="64"/>
      <c r="F518" s="64"/>
      <c r="G518" s="64"/>
      <c r="H518" s="64"/>
      <c r="I518" s="64"/>
    </row>
    <row r="519" spans="4:9" ht="12.75">
      <c r="D519" s="139"/>
      <c r="E519" s="64"/>
      <c r="F519" s="64"/>
      <c r="G519" s="64"/>
      <c r="H519" s="64"/>
      <c r="I519" s="64"/>
    </row>
    <row r="520" spans="4:9" ht="12.75">
      <c r="D520" s="139"/>
      <c r="E520" s="64"/>
      <c r="F520" s="64"/>
      <c r="G520" s="64"/>
      <c r="H520" s="64"/>
      <c r="I520" s="64"/>
    </row>
    <row r="521" spans="4:9" ht="12.75">
      <c r="D521" s="139"/>
      <c r="E521" s="64"/>
      <c r="F521" s="64"/>
      <c r="G521" s="64"/>
      <c r="H521" s="64"/>
      <c r="I521" s="64"/>
    </row>
    <row r="522" spans="4:9" ht="12.75">
      <c r="D522" s="139"/>
      <c r="E522" s="64"/>
      <c r="F522" s="64"/>
      <c r="G522" s="64"/>
      <c r="H522" s="64"/>
      <c r="I522" s="64"/>
    </row>
    <row r="523" spans="4:9" ht="12.75">
      <c r="D523" s="139"/>
      <c r="E523" s="64"/>
      <c r="F523" s="64"/>
      <c r="G523" s="64"/>
      <c r="H523" s="64"/>
      <c r="I523" s="64"/>
    </row>
    <row r="524" spans="4:9" ht="12.75">
      <c r="D524" s="139"/>
      <c r="E524" s="64"/>
      <c r="F524" s="64"/>
      <c r="G524" s="64"/>
      <c r="H524" s="64"/>
      <c r="I524" s="64"/>
    </row>
    <row r="525" spans="4:9" ht="12.75">
      <c r="D525" s="139"/>
      <c r="E525" s="64"/>
      <c r="F525" s="64"/>
      <c r="G525" s="64"/>
      <c r="H525" s="64"/>
      <c r="I525" s="64"/>
    </row>
    <row r="526" spans="4:9" ht="12.75">
      <c r="D526" s="139"/>
      <c r="E526" s="64"/>
      <c r="F526" s="64"/>
      <c r="G526" s="64"/>
      <c r="H526" s="64"/>
      <c r="I526" s="64"/>
    </row>
    <row r="527" spans="4:9" ht="12.75">
      <c r="D527" s="139"/>
      <c r="E527" s="64"/>
      <c r="F527" s="64"/>
      <c r="G527" s="64"/>
      <c r="H527" s="64"/>
      <c r="I527" s="64"/>
    </row>
    <row r="528" spans="4:9" ht="12.75">
      <c r="D528" s="139"/>
      <c r="E528" s="64"/>
      <c r="F528" s="64"/>
      <c r="G528" s="64"/>
      <c r="H528" s="64"/>
      <c r="I528" s="64"/>
    </row>
    <row r="529" spans="4:9" ht="12.75">
      <c r="D529" s="139"/>
      <c r="E529" s="64"/>
      <c r="F529" s="64"/>
      <c r="G529" s="64"/>
      <c r="H529" s="64"/>
      <c r="I529" s="64"/>
    </row>
    <row r="530" spans="4:9" ht="12.75">
      <c r="D530" s="139"/>
      <c r="E530" s="64"/>
      <c r="F530" s="64"/>
      <c r="G530" s="64"/>
      <c r="H530" s="64"/>
      <c r="I530" s="64"/>
    </row>
    <row r="531" spans="4:9" ht="12.75">
      <c r="D531" s="139"/>
      <c r="E531" s="64"/>
      <c r="F531" s="64"/>
      <c r="G531" s="64"/>
      <c r="H531" s="64"/>
      <c r="I531" s="64"/>
    </row>
    <row r="532" spans="4:9" ht="12.75">
      <c r="D532" s="139"/>
      <c r="E532" s="64"/>
      <c r="F532" s="64"/>
      <c r="G532" s="64"/>
      <c r="H532" s="64"/>
      <c r="I532" s="64"/>
    </row>
    <row r="533" spans="4:9" ht="12.75">
      <c r="D533" s="139"/>
      <c r="E533" s="64"/>
      <c r="F533" s="64"/>
      <c r="G533" s="64"/>
      <c r="H533" s="64"/>
      <c r="I533" s="64"/>
    </row>
    <row r="534" spans="4:9" ht="12.75">
      <c r="D534" s="139"/>
      <c r="E534" s="64"/>
      <c r="F534" s="64"/>
      <c r="G534" s="64"/>
      <c r="H534" s="64"/>
      <c r="I534" s="64"/>
    </row>
    <row r="535" spans="4:9" ht="12.75">
      <c r="D535" s="139"/>
      <c r="E535" s="64"/>
      <c r="F535" s="64"/>
      <c r="G535" s="64"/>
      <c r="H535" s="64"/>
      <c r="I535" s="64"/>
    </row>
    <row r="536" spans="4:9" ht="12.75">
      <c r="D536" s="139"/>
      <c r="E536" s="64"/>
      <c r="F536" s="64"/>
      <c r="G536" s="64"/>
      <c r="H536" s="64"/>
      <c r="I536" s="64"/>
    </row>
    <row r="537" spans="4:9" ht="12.75">
      <c r="D537" s="139"/>
      <c r="E537" s="64"/>
      <c r="F537" s="64"/>
      <c r="G537" s="64"/>
      <c r="H537" s="64"/>
      <c r="I537" s="64"/>
    </row>
    <row r="538" spans="4:9" ht="12.75">
      <c r="D538" s="139"/>
      <c r="E538" s="64"/>
      <c r="F538" s="64"/>
      <c r="G538" s="64"/>
      <c r="H538" s="64"/>
      <c r="I538" s="64"/>
    </row>
    <row r="539" spans="4:9" ht="12.75">
      <c r="D539" s="139"/>
      <c r="E539" s="64"/>
      <c r="F539" s="64"/>
      <c r="G539" s="64"/>
      <c r="H539" s="64"/>
      <c r="I539" s="64"/>
    </row>
    <row r="540" spans="4:9" ht="12.75">
      <c r="D540" s="139"/>
      <c r="E540" s="64"/>
      <c r="F540" s="64"/>
      <c r="G540" s="64"/>
      <c r="H540" s="64"/>
      <c r="I540" s="64"/>
    </row>
    <row r="541" spans="4:9" ht="12.75">
      <c r="D541" s="139"/>
      <c r="E541" s="64"/>
      <c r="F541" s="64"/>
      <c r="G541" s="64"/>
      <c r="H541" s="64"/>
      <c r="I541" s="64"/>
    </row>
    <row r="542" spans="4:9" ht="12.75">
      <c r="D542" s="139"/>
      <c r="E542" s="64"/>
      <c r="F542" s="64"/>
      <c r="G542" s="64"/>
      <c r="H542" s="64"/>
      <c r="I542" s="64"/>
    </row>
    <row r="543" spans="4:9" ht="12.75">
      <c r="D543" s="139"/>
      <c r="E543" s="64"/>
      <c r="F543" s="64"/>
      <c r="G543" s="64"/>
      <c r="H543" s="64"/>
      <c r="I543" s="64"/>
    </row>
    <row r="544" spans="4:9" ht="12.75">
      <c r="D544" s="139"/>
      <c r="E544" s="64"/>
      <c r="F544" s="64"/>
      <c r="G544" s="64"/>
      <c r="H544" s="64"/>
      <c r="I544" s="64"/>
    </row>
    <row r="545" spans="4:9" ht="12.75">
      <c r="D545" s="139"/>
      <c r="E545" s="64"/>
      <c r="F545" s="64"/>
      <c r="G545" s="64"/>
      <c r="H545" s="64"/>
      <c r="I545" s="64"/>
    </row>
    <row r="546" spans="4:9" ht="12.75">
      <c r="D546" s="139"/>
      <c r="E546" s="64"/>
      <c r="F546" s="64"/>
      <c r="G546" s="64"/>
      <c r="H546" s="64"/>
      <c r="I546" s="64"/>
    </row>
    <row r="547" spans="4:9" ht="12.75">
      <c r="D547" s="139"/>
      <c r="E547" s="64"/>
      <c r="F547" s="64"/>
      <c r="G547" s="64"/>
      <c r="H547" s="64"/>
      <c r="I547" s="64"/>
    </row>
    <row r="548" spans="4:9" ht="12.75">
      <c r="D548" s="139"/>
      <c r="E548" s="64"/>
      <c r="F548" s="64"/>
      <c r="G548" s="64"/>
      <c r="H548" s="64"/>
      <c r="I548" s="64"/>
    </row>
    <row r="549" spans="4:9" ht="12.75">
      <c r="D549" s="139"/>
      <c r="E549" s="64"/>
      <c r="F549" s="64"/>
      <c r="G549" s="64"/>
      <c r="H549" s="64"/>
      <c r="I549" s="64"/>
    </row>
    <row r="550" spans="4:9" ht="12.75">
      <c r="D550" s="139"/>
      <c r="E550" s="64"/>
      <c r="F550" s="64"/>
      <c r="G550" s="64"/>
      <c r="H550" s="64"/>
      <c r="I550" s="64"/>
    </row>
    <row r="551" spans="4:9" ht="12.75">
      <c r="D551" s="139"/>
      <c r="E551" s="64"/>
      <c r="F551" s="64"/>
      <c r="G551" s="64"/>
      <c r="H551" s="64"/>
      <c r="I551" s="64"/>
    </row>
    <row r="552" spans="4:9" ht="12.75">
      <c r="D552" s="139"/>
      <c r="E552" s="64"/>
      <c r="F552" s="64"/>
      <c r="G552" s="64"/>
      <c r="H552" s="64"/>
      <c r="I552" s="64"/>
    </row>
    <row r="553" spans="4:9" ht="12.75">
      <c r="D553" s="139"/>
      <c r="E553" s="64"/>
      <c r="F553" s="64"/>
      <c r="G553" s="64"/>
      <c r="H553" s="64"/>
      <c r="I553" s="64"/>
    </row>
    <row r="554" spans="4:9" ht="12.75">
      <c r="D554" s="139"/>
      <c r="E554" s="64"/>
      <c r="F554" s="64"/>
      <c r="G554" s="64"/>
      <c r="H554" s="64"/>
      <c r="I554" s="64"/>
    </row>
    <row r="555" spans="4:9" ht="12.75">
      <c r="D555" s="139"/>
      <c r="E555" s="64"/>
      <c r="F555" s="64"/>
      <c r="G555" s="64"/>
      <c r="H555" s="64"/>
      <c r="I555" s="64"/>
    </row>
    <row r="556" spans="4:9" ht="12.75">
      <c r="D556" s="139"/>
      <c r="E556" s="64"/>
      <c r="F556" s="64"/>
      <c r="G556" s="64"/>
      <c r="H556" s="64"/>
      <c r="I556" s="64"/>
    </row>
    <row r="557" spans="4:9" ht="12.75">
      <c r="D557" s="139"/>
      <c r="E557" s="64"/>
      <c r="F557" s="64"/>
      <c r="G557" s="64"/>
      <c r="H557" s="64"/>
      <c r="I557" s="64"/>
    </row>
    <row r="558" spans="4:9" ht="12.75">
      <c r="D558" s="139"/>
      <c r="E558" s="64"/>
      <c r="F558" s="64"/>
      <c r="G558" s="64"/>
      <c r="H558" s="64"/>
      <c r="I558" s="64"/>
    </row>
    <row r="559" spans="4:9" ht="12.75">
      <c r="D559" s="139"/>
      <c r="E559" s="64"/>
      <c r="F559" s="64"/>
      <c r="G559" s="64"/>
      <c r="H559" s="64"/>
      <c r="I559" s="64"/>
    </row>
    <row r="560" spans="4:9" ht="12.75">
      <c r="D560" s="139"/>
      <c r="E560" s="64"/>
      <c r="F560" s="64"/>
      <c r="G560" s="64"/>
      <c r="H560" s="64"/>
      <c r="I560" s="64"/>
    </row>
    <row r="561" spans="4:9" ht="12.75">
      <c r="D561" s="139"/>
      <c r="E561" s="64"/>
      <c r="F561" s="64"/>
      <c r="G561" s="64"/>
      <c r="H561" s="64"/>
      <c r="I561" s="64"/>
    </row>
    <row r="562" spans="4:9" ht="12.75">
      <c r="D562" s="139"/>
      <c r="E562" s="64"/>
      <c r="F562" s="64"/>
      <c r="G562" s="64"/>
      <c r="H562" s="64"/>
      <c r="I562" s="64"/>
    </row>
    <row r="563" spans="4:9" ht="12.75">
      <c r="D563" s="139"/>
      <c r="E563" s="64"/>
      <c r="F563" s="64"/>
      <c r="G563" s="64"/>
      <c r="H563" s="64"/>
      <c r="I563" s="64"/>
    </row>
    <row r="564" spans="4:9" ht="12.75">
      <c r="D564" s="139"/>
      <c r="E564" s="64"/>
      <c r="F564" s="64"/>
      <c r="G564" s="64"/>
      <c r="H564" s="64"/>
      <c r="I564" s="64"/>
    </row>
    <row r="565" spans="4:9" ht="12.75">
      <c r="D565" s="139"/>
      <c r="E565" s="64"/>
      <c r="F565" s="64"/>
      <c r="G565" s="64"/>
      <c r="H565" s="64"/>
      <c r="I565" s="64"/>
    </row>
    <row r="566" spans="4:9" ht="12.75">
      <c r="D566" s="139"/>
      <c r="E566" s="64"/>
      <c r="F566" s="64"/>
      <c r="G566" s="64"/>
      <c r="H566" s="64"/>
      <c r="I566" s="64"/>
    </row>
    <row r="567" spans="4:9" ht="12.75">
      <c r="D567" s="139"/>
      <c r="E567" s="64"/>
      <c r="F567" s="64"/>
      <c r="G567" s="64"/>
      <c r="H567" s="64"/>
      <c r="I567" s="64"/>
    </row>
    <row r="568" spans="4:9" ht="12.75">
      <c r="D568" s="139"/>
      <c r="E568" s="64"/>
      <c r="F568" s="64"/>
      <c r="G568" s="64"/>
      <c r="H568" s="64"/>
      <c r="I568" s="64"/>
    </row>
    <row r="569" spans="4:9" ht="12.75">
      <c r="D569" s="139"/>
      <c r="E569" s="64"/>
      <c r="F569" s="64"/>
      <c r="G569" s="64"/>
      <c r="H569" s="64"/>
      <c r="I569" s="64"/>
    </row>
    <row r="570" spans="4:9" ht="12.75">
      <c r="D570" s="139"/>
      <c r="E570" s="64"/>
      <c r="F570" s="64"/>
      <c r="G570" s="64"/>
      <c r="H570" s="64"/>
      <c r="I570" s="64"/>
    </row>
    <row r="571" spans="4:9" ht="12.75">
      <c r="D571" s="139"/>
      <c r="E571" s="64"/>
      <c r="F571" s="64"/>
      <c r="G571" s="64"/>
      <c r="H571" s="64"/>
      <c r="I571" s="64"/>
    </row>
    <row r="572" spans="4:9" ht="12.75">
      <c r="D572" s="139"/>
      <c r="E572" s="64"/>
      <c r="F572" s="64"/>
      <c r="G572" s="64"/>
      <c r="H572" s="64"/>
      <c r="I572" s="64"/>
    </row>
    <row r="573" spans="4:9" ht="12.75">
      <c r="D573" s="139"/>
      <c r="E573" s="64"/>
      <c r="F573" s="64"/>
      <c r="G573" s="64"/>
      <c r="H573" s="64"/>
      <c r="I573" s="64"/>
    </row>
    <row r="574" spans="4:9" ht="12.75">
      <c r="D574" s="139"/>
      <c r="E574" s="64"/>
      <c r="F574" s="64"/>
      <c r="G574" s="64"/>
      <c r="H574" s="64"/>
      <c r="I574" s="64"/>
    </row>
    <row r="575" spans="4:9" ht="12.75">
      <c r="D575" s="139"/>
      <c r="E575" s="64"/>
      <c r="F575" s="64"/>
      <c r="G575" s="64"/>
      <c r="H575" s="64"/>
      <c r="I575" s="64"/>
    </row>
    <row r="576" spans="4:9" ht="12.75">
      <c r="D576" s="139"/>
      <c r="E576" s="64"/>
      <c r="F576" s="64"/>
      <c r="G576" s="64"/>
      <c r="H576" s="64"/>
      <c r="I576" s="64"/>
    </row>
    <row r="577" spans="4:9" ht="12.75">
      <c r="D577" s="139"/>
      <c r="E577" s="64"/>
      <c r="F577" s="64"/>
      <c r="G577" s="64"/>
      <c r="H577" s="64"/>
      <c r="I577" s="64"/>
    </row>
    <row r="578" spans="4:9" ht="12.75">
      <c r="D578" s="139"/>
      <c r="E578" s="64"/>
      <c r="F578" s="64"/>
      <c r="G578" s="64"/>
      <c r="H578" s="64"/>
      <c r="I578" s="64"/>
    </row>
    <row r="579" spans="4:9" ht="12.75">
      <c r="D579" s="139"/>
      <c r="E579" s="64"/>
      <c r="F579" s="64"/>
      <c r="G579" s="64"/>
      <c r="H579" s="64"/>
      <c r="I579" s="64"/>
    </row>
    <row r="580" spans="4:9" ht="12.75">
      <c r="D580" s="139"/>
      <c r="E580" s="64"/>
      <c r="F580" s="64"/>
      <c r="G580" s="64"/>
      <c r="H580" s="64"/>
      <c r="I580" s="64"/>
    </row>
    <row r="581" spans="4:9" ht="12.75">
      <c r="D581" s="139"/>
      <c r="E581" s="64"/>
      <c r="F581" s="64"/>
      <c r="G581" s="64"/>
      <c r="H581" s="64"/>
      <c r="I581" s="64"/>
    </row>
    <row r="582" spans="4:9" ht="12.75">
      <c r="D582" s="139"/>
      <c r="E582" s="64"/>
      <c r="F582" s="64"/>
      <c r="G582" s="64"/>
      <c r="H582" s="64"/>
      <c r="I582" s="64"/>
    </row>
    <row r="583" spans="4:9" ht="12.75">
      <c r="D583" s="139"/>
      <c r="E583" s="64"/>
      <c r="F583" s="64"/>
      <c r="G583" s="64"/>
      <c r="H583" s="64"/>
      <c r="I583" s="64"/>
    </row>
    <row r="584" spans="4:9" ht="12.75">
      <c r="D584" s="139"/>
      <c r="E584" s="64"/>
      <c r="F584" s="64"/>
      <c r="G584" s="64"/>
      <c r="H584" s="64"/>
      <c r="I584" s="64"/>
    </row>
    <row r="585" spans="4:9" ht="12.75">
      <c r="D585" s="139"/>
      <c r="E585" s="64"/>
      <c r="F585" s="64"/>
      <c r="G585" s="64"/>
      <c r="H585" s="64"/>
      <c r="I585" s="64"/>
    </row>
    <row r="586" spans="4:9" ht="12.75">
      <c r="D586" s="139"/>
      <c r="E586" s="64"/>
      <c r="F586" s="64"/>
      <c r="G586" s="64"/>
      <c r="H586" s="64"/>
      <c r="I586" s="64"/>
    </row>
    <row r="587" spans="4:9" ht="12.75">
      <c r="D587" s="139"/>
      <c r="E587" s="64"/>
      <c r="F587" s="64"/>
      <c r="G587" s="64"/>
      <c r="H587" s="64"/>
      <c r="I587" s="64"/>
    </row>
    <row r="588" spans="4:9" ht="12.75">
      <c r="D588" s="139"/>
      <c r="E588" s="64"/>
      <c r="F588" s="64"/>
      <c r="G588" s="64"/>
      <c r="H588" s="64"/>
      <c r="I588" s="64"/>
    </row>
    <row r="589" spans="4:9" ht="12.75">
      <c r="D589" s="139"/>
      <c r="E589" s="64"/>
      <c r="F589" s="64"/>
      <c r="G589" s="64"/>
      <c r="H589" s="64"/>
      <c r="I589" s="64"/>
    </row>
    <row r="590" spans="4:9" ht="12.75">
      <c r="D590" s="139"/>
      <c r="E590" s="64"/>
      <c r="F590" s="64"/>
      <c r="G590" s="64"/>
      <c r="H590" s="64"/>
      <c r="I590" s="64"/>
    </row>
    <row r="591" spans="4:9" ht="12.75">
      <c r="D591" s="139"/>
      <c r="E591" s="64"/>
      <c r="F591" s="64"/>
      <c r="G591" s="64"/>
      <c r="H591" s="64"/>
      <c r="I591" s="64"/>
    </row>
    <row r="592" spans="4:9" ht="12.75">
      <c r="D592" s="139"/>
      <c r="E592" s="64"/>
      <c r="F592" s="64"/>
      <c r="G592" s="64"/>
      <c r="H592" s="64"/>
      <c r="I592" s="64"/>
    </row>
    <row r="593" spans="4:9" ht="12.75">
      <c r="D593" s="139"/>
      <c r="E593" s="64"/>
      <c r="F593" s="64"/>
      <c r="G593" s="64"/>
      <c r="H593" s="64"/>
      <c r="I593" s="64"/>
    </row>
    <row r="594" spans="4:9" ht="12.75">
      <c r="D594" s="139"/>
      <c r="E594" s="64"/>
      <c r="F594" s="64"/>
      <c r="G594" s="64"/>
      <c r="H594" s="64"/>
      <c r="I594" s="64"/>
    </row>
    <row r="595" spans="4:9" ht="12.75">
      <c r="D595" s="139"/>
      <c r="E595" s="64"/>
      <c r="F595" s="64"/>
      <c r="G595" s="64"/>
      <c r="H595" s="64"/>
      <c r="I595" s="64"/>
    </row>
    <row r="596" spans="4:9" ht="12.75">
      <c r="D596" s="139"/>
      <c r="E596" s="64"/>
      <c r="F596" s="64"/>
      <c r="G596" s="64"/>
      <c r="H596" s="64"/>
      <c r="I596" s="64"/>
    </row>
    <row r="597" spans="4:9" ht="12.75">
      <c r="D597" s="139"/>
      <c r="E597" s="64"/>
      <c r="F597" s="64"/>
      <c r="G597" s="64"/>
      <c r="H597" s="64"/>
      <c r="I597" s="64"/>
    </row>
    <row r="598" spans="4:9" ht="12.75">
      <c r="D598" s="139"/>
      <c r="E598" s="64"/>
      <c r="F598" s="64"/>
      <c r="G598" s="64"/>
      <c r="H598" s="64"/>
      <c r="I598" s="64"/>
    </row>
    <row r="599" spans="4:9" ht="12.75">
      <c r="D599" s="139"/>
      <c r="E599" s="64"/>
      <c r="F599" s="64"/>
      <c r="G599" s="64"/>
      <c r="H599" s="64"/>
      <c r="I599" s="64"/>
    </row>
    <row r="600" spans="4:9" ht="12.75">
      <c r="D600" s="139"/>
      <c r="E600" s="64"/>
      <c r="F600" s="64"/>
      <c r="G600" s="64"/>
      <c r="H600" s="64"/>
      <c r="I600" s="64"/>
    </row>
    <row r="601" spans="4:9" ht="12.75">
      <c r="D601" s="139"/>
      <c r="E601" s="64"/>
      <c r="F601" s="64"/>
      <c r="G601" s="64"/>
      <c r="H601" s="64"/>
      <c r="I601" s="64"/>
    </row>
    <row r="602" spans="4:9" ht="12.75">
      <c r="D602" s="139"/>
      <c r="E602" s="64"/>
      <c r="F602" s="64"/>
      <c r="G602" s="64"/>
      <c r="H602" s="64"/>
      <c r="I602" s="64"/>
    </row>
    <row r="603" spans="4:9" ht="12.75">
      <c r="D603" s="139"/>
      <c r="E603" s="64"/>
      <c r="F603" s="64"/>
      <c r="G603" s="64"/>
      <c r="H603" s="64"/>
      <c r="I603" s="64"/>
    </row>
    <row r="604" spans="4:9" ht="12.75">
      <c r="D604" s="139"/>
      <c r="E604" s="64"/>
      <c r="F604" s="64"/>
      <c r="G604" s="64"/>
      <c r="H604" s="64"/>
      <c r="I604" s="64"/>
    </row>
    <row r="605" spans="4:9" ht="12.75">
      <c r="D605" s="139"/>
      <c r="E605" s="64"/>
      <c r="F605" s="64"/>
      <c r="G605" s="64"/>
      <c r="H605" s="64"/>
      <c r="I605" s="64"/>
    </row>
    <row r="606" spans="4:9" ht="12.75">
      <c r="D606" s="139"/>
      <c r="E606" s="64"/>
      <c r="F606" s="64"/>
      <c r="G606" s="64"/>
      <c r="H606" s="64"/>
      <c r="I606" s="64"/>
    </row>
    <row r="607" spans="4:9" ht="12.75">
      <c r="D607" s="139"/>
      <c r="E607" s="64"/>
      <c r="F607" s="64"/>
      <c r="G607" s="64"/>
      <c r="H607" s="64"/>
      <c r="I607" s="64"/>
    </row>
    <row r="608" spans="4:9" ht="12.75">
      <c r="D608" s="139"/>
      <c r="E608" s="64"/>
      <c r="F608" s="64"/>
      <c r="G608" s="64"/>
      <c r="H608" s="64"/>
      <c r="I608" s="64"/>
    </row>
    <row r="609" spans="4:9" ht="12.75">
      <c r="D609" s="139"/>
      <c r="E609" s="64"/>
      <c r="F609" s="64"/>
      <c r="G609" s="64"/>
      <c r="H609" s="64"/>
      <c r="I609" s="64"/>
    </row>
    <row r="610" spans="4:9" ht="12.75">
      <c r="D610" s="139"/>
      <c r="E610" s="64"/>
      <c r="F610" s="64"/>
      <c r="G610" s="64"/>
      <c r="H610" s="64"/>
      <c r="I610" s="64"/>
    </row>
    <row r="611" spans="4:9" ht="12.75">
      <c r="D611" s="139"/>
      <c r="E611" s="64"/>
      <c r="F611" s="64"/>
      <c r="G611" s="64"/>
      <c r="H611" s="64"/>
      <c r="I611" s="64"/>
    </row>
    <row r="612" spans="4:9" ht="12.75">
      <c r="D612" s="139"/>
      <c r="E612" s="64"/>
      <c r="F612" s="64"/>
      <c r="G612" s="64"/>
      <c r="H612" s="64"/>
      <c r="I612" s="64"/>
    </row>
    <row r="613" spans="4:9" ht="12.75">
      <c r="D613" s="139"/>
      <c r="E613" s="64"/>
      <c r="F613" s="64"/>
      <c r="G613" s="64"/>
      <c r="H613" s="64"/>
      <c r="I613" s="64"/>
    </row>
    <row r="614" spans="4:9" ht="12.75">
      <c r="D614" s="139"/>
      <c r="E614" s="64"/>
      <c r="F614" s="64"/>
      <c r="G614" s="64"/>
      <c r="H614" s="64"/>
      <c r="I614" s="64"/>
    </row>
    <row r="615" spans="4:9" ht="12.75">
      <c r="D615" s="139"/>
      <c r="E615" s="64"/>
      <c r="F615" s="64"/>
      <c r="G615" s="64"/>
      <c r="H615" s="64"/>
      <c r="I615" s="64"/>
    </row>
    <row r="616" spans="4:9" ht="12.75">
      <c r="D616" s="139"/>
      <c r="E616" s="64"/>
      <c r="F616" s="64"/>
      <c r="G616" s="64"/>
      <c r="H616" s="64"/>
      <c r="I616" s="64"/>
    </row>
    <row r="617" spans="4:9" ht="12.75">
      <c r="D617" s="139"/>
      <c r="E617" s="64"/>
      <c r="F617" s="64"/>
      <c r="G617" s="64"/>
      <c r="H617" s="64"/>
      <c r="I617" s="64"/>
    </row>
    <row r="618" spans="4:9" ht="12.75">
      <c r="D618" s="139"/>
      <c r="E618" s="64"/>
      <c r="F618" s="64"/>
      <c r="G618" s="64"/>
      <c r="H618" s="64"/>
      <c r="I618" s="64"/>
    </row>
    <row r="619" spans="4:9" ht="12.75">
      <c r="D619" s="139"/>
      <c r="E619" s="64"/>
      <c r="F619" s="64"/>
      <c r="G619" s="64"/>
      <c r="H619" s="64"/>
      <c r="I619" s="64"/>
    </row>
    <row r="620" spans="4:9" ht="12.75">
      <c r="D620" s="139"/>
      <c r="E620" s="64"/>
      <c r="F620" s="64"/>
      <c r="G620" s="64"/>
      <c r="H620" s="64"/>
      <c r="I620" s="64"/>
    </row>
    <row r="621" spans="4:9" ht="12.75">
      <c r="D621" s="139"/>
      <c r="E621" s="64"/>
      <c r="F621" s="64"/>
      <c r="G621" s="64"/>
      <c r="H621" s="64"/>
      <c r="I621" s="64"/>
    </row>
    <row r="622" spans="4:9" ht="12.75">
      <c r="D622" s="139"/>
      <c r="E622" s="64"/>
      <c r="F622" s="64"/>
      <c r="G622" s="64"/>
      <c r="H622" s="64"/>
      <c r="I622" s="64"/>
    </row>
    <row r="623" spans="4:9" ht="12.75">
      <c r="D623" s="139"/>
      <c r="E623" s="64"/>
      <c r="F623" s="64"/>
      <c r="G623" s="64"/>
      <c r="H623" s="64"/>
      <c r="I623" s="64"/>
    </row>
    <row r="624" spans="4:9" ht="12.75">
      <c r="D624" s="139"/>
      <c r="E624" s="64"/>
      <c r="F624" s="64"/>
      <c r="G624" s="64"/>
      <c r="H624" s="64"/>
      <c r="I624" s="64"/>
    </row>
    <row r="625" spans="4:9" ht="12.75">
      <c r="D625" s="139"/>
      <c r="E625" s="64"/>
      <c r="F625" s="64"/>
      <c r="G625" s="64"/>
      <c r="H625" s="64"/>
      <c r="I625" s="64"/>
    </row>
    <row r="626" spans="4:9" ht="12.75">
      <c r="D626" s="139"/>
      <c r="E626" s="64"/>
      <c r="F626" s="64"/>
      <c r="G626" s="64"/>
      <c r="H626" s="64"/>
      <c r="I626" s="64"/>
    </row>
    <row r="627" spans="4:9" ht="12.75">
      <c r="D627" s="139"/>
      <c r="E627" s="64"/>
      <c r="F627" s="64"/>
      <c r="G627" s="64"/>
      <c r="H627" s="64"/>
      <c r="I627" s="64"/>
    </row>
    <row r="628" spans="4:9" ht="12.75">
      <c r="D628" s="139"/>
      <c r="E628" s="64"/>
      <c r="F628" s="64"/>
      <c r="G628" s="64"/>
      <c r="H628" s="64"/>
      <c r="I628" s="64"/>
    </row>
    <row r="629" spans="4:9" ht="12.75">
      <c r="D629" s="139"/>
      <c r="E629" s="64"/>
      <c r="F629" s="64"/>
      <c r="G629" s="64"/>
      <c r="H629" s="64"/>
      <c r="I629" s="64"/>
    </row>
    <row r="630" spans="4:9" ht="12.75">
      <c r="D630" s="139"/>
      <c r="E630" s="64"/>
      <c r="F630" s="64"/>
      <c r="G630" s="64"/>
      <c r="H630" s="64"/>
      <c r="I630" s="64"/>
    </row>
    <row r="631" spans="4:9" ht="12.75">
      <c r="D631" s="139"/>
      <c r="E631" s="64"/>
      <c r="F631" s="64"/>
      <c r="G631" s="64"/>
      <c r="H631" s="64"/>
      <c r="I631" s="64"/>
    </row>
    <row r="632" spans="4:9" ht="12.75">
      <c r="D632" s="139"/>
      <c r="E632" s="64"/>
      <c r="F632" s="64"/>
      <c r="G632" s="64"/>
      <c r="H632" s="64"/>
      <c r="I632" s="64"/>
    </row>
    <row r="633" spans="4:9" ht="12.75">
      <c r="D633" s="139"/>
      <c r="E633" s="64"/>
      <c r="F633" s="64"/>
      <c r="G633" s="64"/>
      <c r="H633" s="64"/>
      <c r="I633" s="64"/>
    </row>
    <row r="634" spans="4:9" ht="12.75">
      <c r="D634" s="139"/>
      <c r="E634" s="64"/>
      <c r="F634" s="64"/>
      <c r="G634" s="64"/>
      <c r="H634" s="64"/>
      <c r="I634" s="64"/>
    </row>
    <row r="635" spans="4:9" ht="12.75">
      <c r="D635" s="139"/>
      <c r="E635" s="64"/>
      <c r="F635" s="64"/>
      <c r="G635" s="64"/>
      <c r="H635" s="64"/>
      <c r="I635" s="64"/>
    </row>
    <row r="636" spans="4:9" ht="12.75">
      <c r="D636" s="139"/>
      <c r="E636" s="64"/>
      <c r="F636" s="64"/>
      <c r="G636" s="64"/>
      <c r="H636" s="64"/>
      <c r="I636" s="64"/>
    </row>
    <row r="637" spans="4:9" ht="12.75">
      <c r="D637" s="139"/>
      <c r="E637" s="64"/>
      <c r="F637" s="64"/>
      <c r="G637" s="64"/>
      <c r="H637" s="64"/>
      <c r="I637" s="64"/>
    </row>
    <row r="638" spans="4:9" ht="12.75">
      <c r="D638" s="139"/>
      <c r="E638" s="64"/>
      <c r="F638" s="64"/>
      <c r="G638" s="64"/>
      <c r="H638" s="64"/>
      <c r="I638" s="64"/>
    </row>
    <row r="639" spans="4:9" ht="12.75">
      <c r="D639" s="139"/>
      <c r="E639" s="64"/>
      <c r="F639" s="64"/>
      <c r="G639" s="64"/>
      <c r="H639" s="64"/>
      <c r="I639" s="64"/>
    </row>
    <row r="640" spans="4:9" ht="12.75">
      <c r="D640" s="139"/>
      <c r="E640" s="64"/>
      <c r="F640" s="64"/>
      <c r="G640" s="64"/>
      <c r="H640" s="64"/>
      <c r="I640" s="64"/>
    </row>
    <row r="641" spans="4:9" ht="12.75">
      <c r="D641" s="139"/>
      <c r="E641" s="64"/>
      <c r="F641" s="64"/>
      <c r="G641" s="64"/>
      <c r="H641" s="64"/>
      <c r="I641" s="64"/>
    </row>
    <row r="642" spans="4:9" ht="12.75">
      <c r="D642" s="139"/>
      <c r="E642" s="64"/>
      <c r="F642" s="64"/>
      <c r="G642" s="64"/>
      <c r="H642" s="64"/>
      <c r="I642" s="64"/>
    </row>
    <row r="643" spans="4:9" ht="12.75">
      <c r="D643" s="139"/>
      <c r="E643" s="64"/>
      <c r="F643" s="64"/>
      <c r="G643" s="64"/>
      <c r="H643" s="64"/>
      <c r="I643" s="64"/>
    </row>
    <row r="644" spans="4:9" ht="12.75">
      <c r="D644" s="139"/>
      <c r="E644" s="64"/>
      <c r="F644" s="64"/>
      <c r="G644" s="64"/>
      <c r="H644" s="64"/>
      <c r="I644" s="64"/>
    </row>
    <row r="645" spans="4:9" ht="12.75">
      <c r="D645" s="139"/>
      <c r="E645" s="64"/>
      <c r="F645" s="64"/>
      <c r="G645" s="64"/>
      <c r="H645" s="64"/>
      <c r="I645" s="64"/>
    </row>
    <row r="646" spans="4:9" ht="12.75">
      <c r="D646" s="139"/>
      <c r="E646" s="64"/>
      <c r="F646" s="64"/>
      <c r="G646" s="64"/>
      <c r="H646" s="64"/>
      <c r="I646" s="64"/>
    </row>
    <row r="647" spans="4:9" ht="12.75">
      <c r="D647" s="139"/>
      <c r="E647" s="64"/>
      <c r="F647" s="64"/>
      <c r="G647" s="64"/>
      <c r="H647" s="64"/>
      <c r="I647" s="64"/>
    </row>
    <row r="648" spans="4:9" ht="12.75">
      <c r="D648" s="139"/>
      <c r="E648" s="64"/>
      <c r="F648" s="64"/>
      <c r="G648" s="64"/>
      <c r="H648" s="64"/>
      <c r="I648" s="64"/>
    </row>
    <row r="649" spans="4:9" ht="12.75">
      <c r="D649" s="139"/>
      <c r="E649" s="64"/>
      <c r="F649" s="64"/>
      <c r="G649" s="64"/>
      <c r="H649" s="64"/>
      <c r="I649" s="64"/>
    </row>
    <row r="650" spans="4:9" ht="12.75">
      <c r="D650" s="139"/>
      <c r="E650" s="64"/>
      <c r="F650" s="64"/>
      <c r="G650" s="64"/>
      <c r="H650" s="64"/>
      <c r="I650" s="64"/>
    </row>
    <row r="651" spans="4:9" ht="12.75">
      <c r="D651" s="139"/>
      <c r="E651" s="64"/>
      <c r="F651" s="64"/>
      <c r="G651" s="64"/>
      <c r="H651" s="64"/>
      <c r="I651" s="64"/>
    </row>
    <row r="652" spans="4:9" ht="12.75">
      <c r="D652" s="139"/>
      <c r="E652" s="64"/>
      <c r="F652" s="64"/>
      <c r="G652" s="64"/>
      <c r="H652" s="64"/>
      <c r="I652" s="64"/>
    </row>
    <row r="653" spans="4:9" ht="12.75">
      <c r="D653" s="139"/>
      <c r="E653" s="64"/>
      <c r="F653" s="64"/>
      <c r="G653" s="64"/>
      <c r="H653" s="64"/>
      <c r="I653" s="64"/>
    </row>
    <row r="654" spans="4:9" ht="12.75">
      <c r="D654" s="139"/>
      <c r="E654" s="64"/>
      <c r="F654" s="64"/>
      <c r="G654" s="64"/>
      <c r="H654" s="64"/>
      <c r="I654" s="64"/>
    </row>
    <row r="655" spans="4:9" ht="12.75">
      <c r="D655" s="139"/>
      <c r="E655" s="64"/>
      <c r="F655" s="64"/>
      <c r="G655" s="64"/>
      <c r="H655" s="64"/>
      <c r="I655" s="64"/>
    </row>
    <row r="656" spans="4:9" ht="12.75">
      <c r="D656" s="139"/>
      <c r="E656" s="64"/>
      <c r="F656" s="64"/>
      <c r="G656" s="64"/>
      <c r="H656" s="64"/>
      <c r="I656" s="64"/>
    </row>
    <row r="657" spans="4:9" ht="12.75">
      <c r="D657" s="139"/>
      <c r="E657" s="64"/>
      <c r="F657" s="64"/>
      <c r="G657" s="64"/>
      <c r="H657" s="64"/>
      <c r="I657" s="64"/>
    </row>
    <row r="658" spans="4:9" ht="12.75">
      <c r="D658" s="139"/>
      <c r="E658" s="64"/>
      <c r="F658" s="64"/>
      <c r="G658" s="64"/>
      <c r="H658" s="64"/>
      <c r="I658" s="64"/>
    </row>
    <row r="659" spans="4:9" ht="12.75">
      <c r="D659" s="139"/>
      <c r="E659" s="64"/>
      <c r="F659" s="64"/>
      <c r="G659" s="64"/>
      <c r="H659" s="64"/>
      <c r="I659" s="64"/>
    </row>
    <row r="660" spans="4:9" ht="12.75">
      <c r="D660" s="139"/>
      <c r="E660" s="64"/>
      <c r="F660" s="64"/>
      <c r="G660" s="64"/>
      <c r="H660" s="64"/>
      <c r="I660" s="64"/>
    </row>
    <row r="661" spans="4:9" ht="12.75">
      <c r="D661" s="139"/>
      <c r="E661" s="64"/>
      <c r="F661" s="64"/>
      <c r="G661" s="64"/>
      <c r="H661" s="64"/>
      <c r="I661" s="64"/>
    </row>
    <row r="662" spans="4:9" ht="12.75">
      <c r="D662" s="139"/>
      <c r="E662" s="64"/>
      <c r="F662" s="64"/>
      <c r="G662" s="64"/>
      <c r="H662" s="64"/>
      <c r="I662" s="64"/>
    </row>
    <row r="663" spans="4:9" ht="12.75">
      <c r="D663" s="139"/>
      <c r="E663" s="64"/>
      <c r="F663" s="64"/>
      <c r="G663" s="64"/>
      <c r="H663" s="64"/>
      <c r="I663" s="64"/>
    </row>
    <row r="664" spans="4:9" ht="12.75">
      <c r="D664" s="139"/>
      <c r="E664" s="64"/>
      <c r="F664" s="64"/>
      <c r="G664" s="64"/>
      <c r="H664" s="64"/>
      <c r="I664" s="64"/>
    </row>
    <row r="665" spans="4:9" ht="12.75">
      <c r="D665" s="139"/>
      <c r="E665" s="64"/>
      <c r="F665" s="64"/>
      <c r="G665" s="64"/>
      <c r="H665" s="64"/>
      <c r="I665" s="64"/>
    </row>
    <row r="666" spans="4:9" ht="12.75">
      <c r="D666" s="139"/>
      <c r="E666" s="64"/>
      <c r="F666" s="64"/>
      <c r="G666" s="64"/>
      <c r="H666" s="64"/>
      <c r="I666" s="64"/>
    </row>
    <row r="667" spans="4:9" ht="12.75">
      <c r="D667" s="139"/>
      <c r="E667" s="64"/>
      <c r="F667" s="64"/>
      <c r="G667" s="64"/>
      <c r="H667" s="64"/>
      <c r="I667" s="64"/>
    </row>
    <row r="668" spans="4:9" ht="12.75">
      <c r="D668" s="139"/>
      <c r="E668" s="64"/>
      <c r="F668" s="64"/>
      <c r="G668" s="64"/>
      <c r="H668" s="64"/>
      <c r="I668" s="64"/>
    </row>
    <row r="669" spans="4:9" ht="12.75">
      <c r="D669" s="139"/>
      <c r="E669" s="64"/>
      <c r="F669" s="64"/>
      <c r="G669" s="64"/>
      <c r="H669" s="64"/>
      <c r="I669" s="64"/>
    </row>
    <row r="670" spans="4:9" ht="12.75">
      <c r="D670" s="139"/>
      <c r="E670" s="64"/>
      <c r="F670" s="64"/>
      <c r="G670" s="64"/>
      <c r="H670" s="64"/>
      <c r="I670" s="64"/>
    </row>
    <row r="671" spans="4:9" ht="12.75">
      <c r="D671" s="139"/>
      <c r="E671" s="64"/>
      <c r="F671" s="64"/>
      <c r="G671" s="64"/>
      <c r="H671" s="64"/>
      <c r="I671" s="64"/>
    </row>
    <row r="672" spans="4:9" ht="12.75">
      <c r="D672" s="139"/>
      <c r="E672" s="64"/>
      <c r="F672" s="64"/>
      <c r="G672" s="64"/>
      <c r="H672" s="64"/>
      <c r="I672" s="64"/>
    </row>
    <row r="673" spans="4:9" ht="12.75">
      <c r="D673" s="139"/>
      <c r="E673" s="64"/>
      <c r="F673" s="64"/>
      <c r="G673" s="64"/>
      <c r="H673" s="64"/>
      <c r="I673" s="64"/>
    </row>
    <row r="674" spans="4:9" ht="12.75">
      <c r="D674" s="139"/>
      <c r="E674" s="64"/>
      <c r="F674" s="64"/>
      <c r="G674" s="64"/>
      <c r="H674" s="64"/>
      <c r="I674" s="64"/>
    </row>
    <row r="675" spans="4:9" ht="12.75">
      <c r="D675" s="139"/>
      <c r="E675" s="64"/>
      <c r="F675" s="64"/>
      <c r="G675" s="64"/>
      <c r="H675" s="64"/>
      <c r="I675" s="64"/>
    </row>
    <row r="676" spans="4:9" ht="12.75">
      <c r="D676" s="139"/>
      <c r="E676" s="64"/>
      <c r="F676" s="64"/>
      <c r="G676" s="64"/>
      <c r="H676" s="64"/>
      <c r="I676" s="64"/>
    </row>
    <row r="677" spans="4:9" ht="12.75">
      <c r="D677" s="139"/>
      <c r="E677" s="64"/>
      <c r="F677" s="64"/>
      <c r="G677" s="64"/>
      <c r="H677" s="64"/>
      <c r="I677" s="64"/>
    </row>
    <row r="678" spans="4:9" ht="12.75">
      <c r="D678" s="139"/>
      <c r="E678" s="64"/>
      <c r="F678" s="64"/>
      <c r="G678" s="64"/>
      <c r="H678" s="64"/>
      <c r="I678" s="64"/>
    </row>
    <row r="679" spans="4:9" ht="12.75">
      <c r="D679" s="139"/>
      <c r="E679" s="64"/>
      <c r="F679" s="64"/>
      <c r="G679" s="64"/>
      <c r="H679" s="64"/>
      <c r="I679" s="64"/>
    </row>
    <row r="680" spans="4:9" ht="12.75">
      <c r="D680" s="139"/>
      <c r="E680" s="64"/>
      <c r="F680" s="64"/>
      <c r="G680" s="64"/>
      <c r="H680" s="64"/>
      <c r="I680" s="64"/>
    </row>
    <row r="681" spans="4:9" ht="12.75">
      <c r="D681" s="139"/>
      <c r="E681" s="64"/>
      <c r="F681" s="64"/>
      <c r="G681" s="64"/>
      <c r="H681" s="64"/>
      <c r="I681" s="64"/>
    </row>
    <row r="682" spans="4:9" ht="12.75">
      <c r="D682" s="139"/>
      <c r="E682" s="64"/>
      <c r="F682" s="64"/>
      <c r="G682" s="64"/>
      <c r="H682" s="64"/>
      <c r="I682" s="64"/>
    </row>
    <row r="683" spans="4:9" ht="12.75">
      <c r="D683" s="139"/>
      <c r="E683" s="64"/>
      <c r="F683" s="64"/>
      <c r="G683" s="64"/>
      <c r="H683" s="64"/>
      <c r="I683" s="64"/>
    </row>
    <row r="684" spans="4:9" ht="12.75">
      <c r="D684" s="139"/>
      <c r="E684" s="64"/>
      <c r="F684" s="64"/>
      <c r="G684" s="64"/>
      <c r="H684" s="64"/>
      <c r="I684" s="64"/>
    </row>
    <row r="685" spans="4:9" ht="12.75">
      <c r="D685" s="139"/>
      <c r="E685" s="64"/>
      <c r="F685" s="64"/>
      <c r="G685" s="64"/>
      <c r="H685" s="64"/>
      <c r="I685" s="64"/>
    </row>
    <row r="686" spans="4:9" ht="12.75">
      <c r="D686" s="139"/>
      <c r="E686" s="64"/>
      <c r="F686" s="64"/>
      <c r="G686" s="64"/>
      <c r="H686" s="64"/>
      <c r="I686" s="64"/>
    </row>
    <row r="687" spans="4:9" ht="12.75">
      <c r="D687" s="139"/>
      <c r="E687" s="64"/>
      <c r="F687" s="64"/>
      <c r="G687" s="64"/>
      <c r="H687" s="64"/>
      <c r="I687" s="64"/>
    </row>
    <row r="688" spans="4:9" ht="12.75">
      <c r="D688" s="139"/>
      <c r="E688" s="64"/>
      <c r="F688" s="64"/>
      <c r="G688" s="64"/>
      <c r="H688" s="64"/>
      <c r="I688" s="64"/>
    </row>
    <row r="689" spans="4:9" ht="12.75">
      <c r="D689" s="139"/>
      <c r="E689" s="64"/>
      <c r="F689" s="64"/>
      <c r="G689" s="64"/>
      <c r="H689" s="64"/>
      <c r="I689" s="64"/>
    </row>
    <row r="690" spans="4:9" ht="12.75">
      <c r="D690" s="139"/>
      <c r="E690" s="64"/>
      <c r="F690" s="64"/>
      <c r="G690" s="64"/>
      <c r="H690" s="64"/>
      <c r="I690" s="64"/>
    </row>
    <row r="691" spans="4:9" ht="12.75">
      <c r="D691" s="139"/>
      <c r="E691" s="64"/>
      <c r="F691" s="64"/>
      <c r="G691" s="64"/>
      <c r="H691" s="64"/>
      <c r="I691" s="64"/>
    </row>
    <row r="692" spans="4:9" ht="12.75">
      <c r="D692" s="139"/>
      <c r="E692" s="64"/>
      <c r="F692" s="64"/>
      <c r="G692" s="64"/>
      <c r="H692" s="64"/>
      <c r="I692" s="64"/>
    </row>
    <row r="693" spans="4:9" ht="12.75">
      <c r="D693" s="139"/>
      <c r="E693" s="64"/>
      <c r="F693" s="64"/>
      <c r="G693" s="64"/>
      <c r="H693" s="64"/>
      <c r="I693" s="64"/>
    </row>
    <row r="694" spans="4:9" ht="12.75">
      <c r="D694" s="139"/>
      <c r="E694" s="64"/>
      <c r="F694" s="64"/>
      <c r="G694" s="64"/>
      <c r="H694" s="64"/>
      <c r="I694" s="64"/>
    </row>
    <row r="695" spans="4:9" ht="12.75">
      <c r="D695" s="139"/>
      <c r="E695" s="64"/>
      <c r="F695" s="64"/>
      <c r="G695" s="64"/>
      <c r="H695" s="64"/>
      <c r="I695" s="64"/>
    </row>
    <row r="696" spans="4:9" ht="12.75">
      <c r="D696" s="139"/>
      <c r="E696" s="64"/>
      <c r="F696" s="64"/>
      <c r="G696" s="64"/>
      <c r="H696" s="64"/>
      <c r="I696" s="64"/>
    </row>
    <row r="697" spans="4:9" ht="12.75">
      <c r="D697" s="139"/>
      <c r="E697" s="64"/>
      <c r="F697" s="64"/>
      <c r="G697" s="64"/>
      <c r="H697" s="64"/>
      <c r="I697" s="64"/>
    </row>
    <row r="698" spans="4:9" ht="12.75">
      <c r="D698" s="139"/>
      <c r="E698" s="64"/>
      <c r="F698" s="64"/>
      <c r="G698" s="64"/>
      <c r="H698" s="64"/>
      <c r="I698" s="64"/>
    </row>
    <row r="699" spans="4:9" ht="12.75">
      <c r="D699" s="139"/>
      <c r="E699" s="64"/>
      <c r="F699" s="64"/>
      <c r="G699" s="64"/>
      <c r="H699" s="64"/>
      <c r="I699" s="64"/>
    </row>
    <row r="700" spans="4:9" ht="12.75">
      <c r="D700" s="139"/>
      <c r="E700" s="64"/>
      <c r="F700" s="64"/>
      <c r="G700" s="64"/>
      <c r="H700" s="64"/>
      <c r="I700" s="64"/>
    </row>
    <row r="701" spans="4:9" ht="12.75">
      <c r="D701" s="139"/>
      <c r="E701" s="64"/>
      <c r="F701" s="64"/>
      <c r="G701" s="64"/>
      <c r="H701" s="64"/>
      <c r="I701" s="64"/>
    </row>
    <row r="702" spans="4:9" ht="12.75">
      <c r="D702" s="139"/>
      <c r="E702" s="64"/>
      <c r="F702" s="64"/>
      <c r="G702" s="64"/>
      <c r="H702" s="64"/>
      <c r="I702" s="64"/>
    </row>
    <row r="703" spans="4:9" ht="12.75">
      <c r="D703" s="139"/>
      <c r="E703" s="64"/>
      <c r="F703" s="64"/>
      <c r="G703" s="64"/>
      <c r="H703" s="64"/>
      <c r="I703" s="64"/>
    </row>
    <row r="704" spans="4:9" ht="12.75">
      <c r="D704" s="139"/>
      <c r="E704" s="64"/>
      <c r="F704" s="64"/>
      <c r="G704" s="64"/>
      <c r="H704" s="64"/>
      <c r="I704" s="64"/>
    </row>
    <row r="705" spans="4:9" ht="12.75">
      <c r="D705" s="139"/>
      <c r="E705" s="64"/>
      <c r="F705" s="64"/>
      <c r="G705" s="64"/>
      <c r="H705" s="64"/>
      <c r="I705" s="64"/>
    </row>
    <row r="706" spans="4:9" ht="12.75">
      <c r="D706" s="139"/>
      <c r="E706" s="64"/>
      <c r="F706" s="64"/>
      <c r="G706" s="64"/>
      <c r="H706" s="64"/>
      <c r="I706" s="64"/>
    </row>
    <row r="707" spans="4:9" ht="12.75">
      <c r="D707" s="139"/>
      <c r="E707" s="64"/>
      <c r="F707" s="64"/>
      <c r="G707" s="64"/>
      <c r="H707" s="64"/>
      <c r="I707" s="64"/>
    </row>
    <row r="708" spans="4:9" ht="12.75">
      <c r="D708" s="139"/>
      <c r="E708" s="64"/>
      <c r="F708" s="64"/>
      <c r="G708" s="64"/>
      <c r="H708" s="64"/>
      <c r="I708" s="64"/>
    </row>
    <row r="709" spans="4:9" ht="12.75">
      <c r="D709" s="139"/>
      <c r="E709" s="64"/>
      <c r="F709" s="64"/>
      <c r="G709" s="64"/>
      <c r="H709" s="64"/>
      <c r="I709" s="64"/>
    </row>
    <row r="710" spans="4:9" ht="12.75">
      <c r="D710" s="139"/>
      <c r="E710" s="64"/>
      <c r="F710" s="64"/>
      <c r="G710" s="64"/>
      <c r="H710" s="64"/>
      <c r="I710" s="64"/>
    </row>
    <row r="711" spans="4:9" ht="12.75">
      <c r="D711" s="139"/>
      <c r="E711" s="64"/>
      <c r="F711" s="64"/>
      <c r="G711" s="64"/>
      <c r="H711" s="64"/>
      <c r="I711" s="64"/>
    </row>
    <row r="712" spans="4:9" ht="12.75">
      <c r="D712" s="139"/>
      <c r="E712" s="64"/>
      <c r="F712" s="64"/>
      <c r="G712" s="64"/>
      <c r="H712" s="64"/>
      <c r="I712" s="64"/>
    </row>
    <row r="713" spans="4:9" ht="12.75">
      <c r="D713" s="139"/>
      <c r="E713" s="64"/>
      <c r="F713" s="64"/>
      <c r="G713" s="64"/>
      <c r="H713" s="64"/>
      <c r="I713" s="64"/>
    </row>
    <row r="714" spans="4:9" ht="12.75">
      <c r="D714" s="139"/>
      <c r="E714" s="64"/>
      <c r="F714" s="64"/>
      <c r="G714" s="64"/>
      <c r="H714" s="64"/>
      <c r="I714" s="64"/>
    </row>
    <row r="715" spans="4:9" ht="12.75">
      <c r="D715" s="139"/>
      <c r="E715" s="64"/>
      <c r="F715" s="64"/>
      <c r="G715" s="64"/>
      <c r="H715" s="64"/>
      <c r="I715" s="64"/>
    </row>
    <row r="716" spans="4:9" ht="12.75">
      <c r="D716" s="139"/>
      <c r="E716" s="64"/>
      <c r="F716" s="64"/>
      <c r="G716" s="64"/>
      <c r="H716" s="64"/>
      <c r="I716" s="64"/>
    </row>
    <row r="717" spans="4:9" ht="12.75">
      <c r="D717" s="139"/>
      <c r="E717" s="64"/>
      <c r="F717" s="64"/>
      <c r="G717" s="64"/>
      <c r="H717" s="64"/>
      <c r="I717" s="64"/>
    </row>
    <row r="718" spans="4:9" ht="12.75">
      <c r="D718" s="139"/>
      <c r="E718" s="64"/>
      <c r="F718" s="64"/>
      <c r="G718" s="64"/>
      <c r="H718" s="64"/>
      <c r="I718" s="64"/>
    </row>
    <row r="719" spans="4:9" ht="12.75">
      <c r="D719" s="139"/>
      <c r="E719" s="64"/>
      <c r="F719" s="64"/>
      <c r="G719" s="64"/>
      <c r="H719" s="64"/>
      <c r="I719" s="64"/>
    </row>
    <row r="720" spans="4:9" ht="12.75">
      <c r="D720" s="139"/>
      <c r="E720" s="64"/>
      <c r="F720" s="64"/>
      <c r="G720" s="64"/>
      <c r="H720" s="64"/>
      <c r="I720" s="64"/>
    </row>
    <row r="721" spans="4:9" ht="12.75">
      <c r="D721" s="139"/>
      <c r="E721" s="64"/>
      <c r="F721" s="64"/>
      <c r="G721" s="64"/>
      <c r="H721" s="64"/>
      <c r="I721" s="64"/>
    </row>
    <row r="722" spans="4:9" ht="12.75">
      <c r="D722" s="139"/>
      <c r="E722" s="64"/>
      <c r="F722" s="64"/>
      <c r="G722" s="64"/>
      <c r="H722" s="64"/>
      <c r="I722" s="64"/>
    </row>
    <row r="723" spans="4:9" ht="12.75">
      <c r="D723" s="139"/>
      <c r="E723" s="64"/>
      <c r="F723" s="64"/>
      <c r="G723" s="64"/>
      <c r="H723" s="64"/>
      <c r="I723" s="64"/>
    </row>
    <row r="724" spans="4:9" ht="12.75">
      <c r="D724" s="139"/>
      <c r="E724" s="64"/>
      <c r="F724" s="64"/>
      <c r="G724" s="64"/>
      <c r="H724" s="64"/>
      <c r="I724" s="64"/>
    </row>
    <row r="725" spans="4:9" ht="12.75">
      <c r="D725" s="139"/>
      <c r="E725" s="64"/>
      <c r="F725" s="64"/>
      <c r="G725" s="64"/>
      <c r="H725" s="64"/>
      <c r="I725" s="64"/>
    </row>
    <row r="726" spans="4:9" ht="12.75">
      <c r="D726" s="139"/>
      <c r="E726" s="64"/>
      <c r="F726" s="64"/>
      <c r="G726" s="64"/>
      <c r="H726" s="64"/>
      <c r="I726" s="64"/>
    </row>
    <row r="727" spans="4:9" ht="12.75">
      <c r="D727" s="139"/>
      <c r="E727" s="64"/>
      <c r="F727" s="64"/>
      <c r="G727" s="64"/>
      <c r="H727" s="64"/>
      <c r="I727" s="64"/>
    </row>
    <row r="728" spans="4:9" ht="12.75">
      <c r="D728" s="139"/>
      <c r="E728" s="64"/>
      <c r="F728" s="64"/>
      <c r="G728" s="64"/>
      <c r="H728" s="64"/>
      <c r="I728" s="64"/>
    </row>
    <row r="729" spans="4:9" ht="12.75">
      <c r="D729" s="139"/>
      <c r="E729" s="64"/>
      <c r="F729" s="64"/>
      <c r="G729" s="64"/>
      <c r="H729" s="64"/>
      <c r="I729" s="64"/>
    </row>
    <row r="730" spans="4:9" ht="12.75">
      <c r="D730" s="139"/>
      <c r="E730" s="64"/>
      <c r="F730" s="64"/>
      <c r="G730" s="64"/>
      <c r="H730" s="64"/>
      <c r="I730" s="64"/>
    </row>
    <row r="731" spans="4:9" ht="12.75">
      <c r="D731" s="139"/>
      <c r="E731" s="64"/>
      <c r="F731" s="64"/>
      <c r="G731" s="64"/>
      <c r="H731" s="64"/>
      <c r="I731" s="64"/>
    </row>
    <row r="732" spans="4:9" ht="12.75">
      <c r="D732" s="139"/>
      <c r="E732" s="64"/>
      <c r="F732" s="64"/>
      <c r="G732" s="64"/>
      <c r="H732" s="64"/>
      <c r="I732" s="64"/>
    </row>
    <row r="733" spans="4:9" ht="12.75">
      <c r="D733" s="139"/>
      <c r="E733" s="64"/>
      <c r="F733" s="64"/>
      <c r="G733" s="64"/>
      <c r="H733" s="64"/>
      <c r="I733" s="64"/>
    </row>
    <row r="734" spans="4:9" ht="12.75">
      <c r="D734" s="139"/>
      <c r="E734" s="64"/>
      <c r="F734" s="64"/>
      <c r="G734" s="64"/>
      <c r="H734" s="64"/>
      <c r="I734" s="64"/>
    </row>
    <row r="735" spans="4:9" ht="12.75">
      <c r="D735" s="139"/>
      <c r="E735" s="64"/>
      <c r="F735" s="64"/>
      <c r="G735" s="64"/>
      <c r="H735" s="64"/>
      <c r="I735" s="64"/>
    </row>
    <row r="736" spans="4:9" ht="12.75">
      <c r="D736" s="139"/>
      <c r="E736" s="64"/>
      <c r="F736" s="64"/>
      <c r="G736" s="64"/>
      <c r="H736" s="64"/>
      <c r="I736" s="64"/>
    </row>
    <row r="737" spans="4:9" ht="12.75">
      <c r="D737" s="139"/>
      <c r="E737" s="64"/>
      <c r="F737" s="64"/>
      <c r="G737" s="64"/>
      <c r="H737" s="64"/>
      <c r="I737" s="64"/>
    </row>
    <row r="738" spans="4:9" ht="12.75">
      <c r="D738" s="139"/>
      <c r="E738" s="64"/>
      <c r="F738" s="64"/>
      <c r="G738" s="64"/>
      <c r="H738" s="64"/>
      <c r="I738" s="64"/>
    </row>
    <row r="739" spans="4:9" ht="12.75">
      <c r="D739" s="139"/>
      <c r="E739" s="64"/>
      <c r="F739" s="64"/>
      <c r="G739" s="64"/>
      <c r="H739" s="64"/>
      <c r="I739" s="64"/>
    </row>
    <row r="740" spans="4:9" ht="12.75">
      <c r="D740" s="139"/>
      <c r="E740" s="64"/>
      <c r="F740" s="64"/>
      <c r="G740" s="64"/>
      <c r="H740" s="64"/>
      <c r="I740" s="64"/>
    </row>
    <row r="741" spans="4:9" ht="12.75">
      <c r="D741" s="139"/>
      <c r="E741" s="64"/>
      <c r="F741" s="64"/>
      <c r="G741" s="64"/>
      <c r="H741" s="64"/>
      <c r="I741" s="64"/>
    </row>
    <row r="742" spans="4:9" ht="12.75">
      <c r="D742" s="139"/>
      <c r="E742" s="64"/>
      <c r="F742" s="64"/>
      <c r="G742" s="64"/>
      <c r="H742" s="64"/>
      <c r="I742" s="64"/>
    </row>
    <row r="743" spans="4:9" ht="12.75">
      <c r="D743" s="139"/>
      <c r="E743" s="64"/>
      <c r="F743" s="64"/>
      <c r="G743" s="64"/>
      <c r="H743" s="64"/>
      <c r="I743" s="64"/>
    </row>
    <row r="744" spans="4:9" ht="12.75">
      <c r="D744" s="139"/>
      <c r="E744" s="64"/>
      <c r="F744" s="64"/>
      <c r="G744" s="64"/>
      <c r="H744" s="64"/>
      <c r="I744" s="64"/>
    </row>
    <row r="745" spans="4:9" ht="12.75">
      <c r="D745" s="139"/>
      <c r="E745" s="64"/>
      <c r="F745" s="64"/>
      <c r="G745" s="64"/>
      <c r="H745" s="64"/>
      <c r="I745" s="64"/>
    </row>
    <row r="746" spans="4:9" ht="12.75">
      <c r="D746" s="139"/>
      <c r="E746" s="64"/>
      <c r="F746" s="64"/>
      <c r="G746" s="64"/>
      <c r="H746" s="64"/>
      <c r="I746" s="64"/>
    </row>
    <row r="747" spans="4:9" ht="12.75">
      <c r="D747" s="139"/>
      <c r="E747" s="64"/>
      <c r="F747" s="64"/>
      <c r="G747" s="64"/>
      <c r="H747" s="64"/>
      <c r="I747" s="64"/>
    </row>
    <row r="748" spans="4:9" ht="12.75">
      <c r="D748" s="139"/>
      <c r="E748" s="64"/>
      <c r="F748" s="64"/>
      <c r="G748" s="64"/>
      <c r="H748" s="64"/>
      <c r="I748" s="64"/>
    </row>
    <row r="749" spans="4:9" ht="12.75">
      <c r="D749" s="139"/>
      <c r="E749" s="64"/>
      <c r="F749" s="64"/>
      <c r="G749" s="64"/>
      <c r="H749" s="64"/>
      <c r="I749" s="64"/>
    </row>
    <row r="750" spans="4:9" ht="12.75">
      <c r="D750" s="139"/>
      <c r="E750" s="64"/>
      <c r="F750" s="64"/>
      <c r="G750" s="64"/>
      <c r="H750" s="64"/>
      <c r="I750" s="64"/>
    </row>
    <row r="751" spans="4:9" ht="12.75">
      <c r="D751" s="139"/>
      <c r="E751" s="64"/>
      <c r="F751" s="64"/>
      <c r="G751" s="64"/>
      <c r="H751" s="64"/>
      <c r="I751" s="64"/>
    </row>
    <row r="752" spans="4:9" ht="12.75">
      <c r="D752" s="139"/>
      <c r="E752" s="64"/>
      <c r="F752" s="64"/>
      <c r="G752" s="64"/>
      <c r="H752" s="64"/>
      <c r="I752" s="64"/>
    </row>
    <row r="753" spans="4:9" ht="12.75">
      <c r="D753" s="139"/>
      <c r="E753" s="64"/>
      <c r="F753" s="64"/>
      <c r="G753" s="64"/>
      <c r="H753" s="64"/>
      <c r="I753" s="64"/>
    </row>
    <row r="754" spans="4:9" ht="12.75">
      <c r="D754" s="139"/>
      <c r="E754" s="64"/>
      <c r="F754" s="64"/>
      <c r="G754" s="64"/>
      <c r="H754" s="64"/>
      <c r="I754" s="64"/>
    </row>
    <row r="755" spans="4:9" ht="12.75">
      <c r="D755" s="139"/>
      <c r="E755" s="64"/>
      <c r="F755" s="64"/>
      <c r="G755" s="64"/>
      <c r="H755" s="64"/>
      <c r="I755" s="64"/>
    </row>
    <row r="756" spans="4:9" ht="12.75">
      <c r="D756" s="139"/>
      <c r="E756" s="64"/>
      <c r="F756" s="64"/>
      <c r="G756" s="64"/>
      <c r="H756" s="64"/>
      <c r="I756" s="64"/>
    </row>
    <row r="757" spans="4:9" ht="12.75">
      <c r="D757" s="139"/>
      <c r="E757" s="64"/>
      <c r="F757" s="64"/>
      <c r="G757" s="64"/>
      <c r="H757" s="64"/>
      <c r="I757" s="64"/>
    </row>
    <row r="758" spans="4:9" ht="12.75">
      <c r="D758" s="139"/>
      <c r="E758" s="64"/>
      <c r="F758" s="64"/>
      <c r="G758" s="64"/>
      <c r="H758" s="64"/>
      <c r="I758" s="64"/>
    </row>
    <row r="759" spans="4:9" ht="12.75">
      <c r="D759" s="139"/>
      <c r="E759" s="64"/>
      <c r="F759" s="64"/>
      <c r="G759" s="64"/>
      <c r="H759" s="64"/>
      <c r="I759" s="64"/>
    </row>
    <row r="760" spans="4:9" ht="12.75">
      <c r="D760" s="139"/>
      <c r="E760" s="64"/>
      <c r="F760" s="64"/>
      <c r="G760" s="64"/>
      <c r="H760" s="64"/>
      <c r="I760" s="64"/>
    </row>
    <row r="761" spans="4:9" ht="12.75">
      <c r="D761" s="139"/>
      <c r="E761" s="64"/>
      <c r="F761" s="64"/>
      <c r="G761" s="64"/>
      <c r="H761" s="64"/>
      <c r="I761" s="64"/>
    </row>
    <row r="762" spans="4:9" ht="12.75">
      <c r="D762" s="139"/>
      <c r="E762" s="64"/>
      <c r="F762" s="64"/>
      <c r="G762" s="64"/>
      <c r="H762" s="64"/>
      <c r="I762" s="64"/>
    </row>
    <row r="763" spans="4:9" ht="12.75">
      <c r="D763" s="139"/>
      <c r="E763" s="64"/>
      <c r="F763" s="64"/>
      <c r="G763" s="64"/>
      <c r="H763" s="64"/>
      <c r="I763" s="64"/>
    </row>
    <row r="764" spans="4:9" ht="12.75">
      <c r="D764" s="139"/>
      <c r="E764" s="64"/>
      <c r="F764" s="64"/>
      <c r="G764" s="64"/>
      <c r="H764" s="64"/>
      <c r="I764" s="64"/>
    </row>
    <row r="765" spans="4:9" ht="12.75">
      <c r="D765" s="139"/>
      <c r="E765" s="64"/>
      <c r="F765" s="64"/>
      <c r="G765" s="64"/>
      <c r="H765" s="64"/>
      <c r="I765" s="64"/>
    </row>
    <row r="766" spans="4:9" ht="12.75">
      <c r="D766" s="139"/>
      <c r="E766" s="64"/>
      <c r="F766" s="64"/>
      <c r="G766" s="64"/>
      <c r="H766" s="64"/>
      <c r="I766" s="64"/>
    </row>
    <row r="767" spans="4:9" ht="12.75">
      <c r="D767" s="139"/>
      <c r="E767" s="64"/>
      <c r="F767" s="64"/>
      <c r="G767" s="64"/>
      <c r="H767" s="64"/>
      <c r="I767" s="64"/>
    </row>
    <row r="768" spans="4:9" ht="12.75">
      <c r="D768" s="139"/>
      <c r="E768" s="64"/>
      <c r="F768" s="64"/>
      <c r="G768" s="64"/>
      <c r="H768" s="64"/>
      <c r="I768" s="64"/>
    </row>
    <row r="769" spans="4:9" ht="12.75">
      <c r="D769" s="139"/>
      <c r="E769" s="64"/>
      <c r="F769" s="64"/>
      <c r="G769" s="64"/>
      <c r="H769" s="64"/>
      <c r="I769" s="64"/>
    </row>
    <row r="770" spans="4:9" ht="12.75">
      <c r="D770" s="139"/>
      <c r="E770" s="64"/>
      <c r="F770" s="64"/>
      <c r="G770" s="64"/>
      <c r="H770" s="64"/>
      <c r="I770" s="64"/>
    </row>
    <row r="771" spans="4:9" ht="12.75">
      <c r="D771" s="139"/>
      <c r="E771" s="64"/>
      <c r="F771" s="64"/>
      <c r="G771" s="64"/>
      <c r="H771" s="64"/>
      <c r="I771" s="64"/>
    </row>
    <row r="772" spans="4:9" ht="12.75">
      <c r="D772" s="139"/>
      <c r="E772" s="64"/>
      <c r="F772" s="64"/>
      <c r="G772" s="64"/>
      <c r="H772" s="64"/>
      <c r="I772" s="64"/>
    </row>
    <row r="773" spans="4:9" ht="12.75">
      <c r="D773" s="139"/>
      <c r="E773" s="64"/>
      <c r="F773" s="64"/>
      <c r="G773" s="64"/>
      <c r="H773" s="64"/>
      <c r="I773" s="64"/>
    </row>
    <row r="774" spans="4:9" ht="12.75">
      <c r="D774" s="139"/>
      <c r="E774" s="64"/>
      <c r="F774" s="64"/>
      <c r="G774" s="64"/>
      <c r="H774" s="64"/>
      <c r="I774" s="64"/>
    </row>
    <row r="775" spans="4:9" ht="12.75">
      <c r="D775" s="139"/>
      <c r="E775" s="64"/>
      <c r="F775" s="64"/>
      <c r="G775" s="64"/>
      <c r="H775" s="64"/>
      <c r="I775" s="64"/>
    </row>
    <row r="776" spans="4:9" ht="12.75">
      <c r="D776" s="139"/>
      <c r="E776" s="64"/>
      <c r="F776" s="64"/>
      <c r="G776" s="64"/>
      <c r="H776" s="64"/>
      <c r="I776" s="64"/>
    </row>
    <row r="777" spans="4:9" ht="12.75">
      <c r="D777" s="139"/>
      <c r="E777" s="64"/>
      <c r="F777" s="64"/>
      <c r="G777" s="64"/>
      <c r="H777" s="64"/>
      <c r="I777" s="64"/>
    </row>
    <row r="778" spans="4:9" ht="12.75">
      <c r="D778" s="139"/>
      <c r="E778" s="64"/>
      <c r="F778" s="64"/>
      <c r="G778" s="64"/>
      <c r="H778" s="64"/>
      <c r="I778" s="64"/>
    </row>
    <row r="779" spans="4:9" ht="12.75">
      <c r="D779" s="139"/>
      <c r="E779" s="64"/>
      <c r="F779" s="64"/>
      <c r="G779" s="64"/>
      <c r="H779" s="64"/>
      <c r="I779" s="64"/>
    </row>
    <row r="780" spans="4:9" ht="12.75">
      <c r="D780" s="139"/>
      <c r="E780" s="64"/>
      <c r="F780" s="64"/>
      <c r="G780" s="64"/>
      <c r="H780" s="64"/>
      <c r="I780" s="64"/>
    </row>
    <row r="781" spans="4:9" ht="12.75">
      <c r="D781" s="139"/>
      <c r="E781" s="64"/>
      <c r="F781" s="64"/>
      <c r="G781" s="64"/>
      <c r="H781" s="64"/>
      <c r="I781" s="64"/>
    </row>
    <row r="782" spans="4:9" ht="12.75">
      <c r="D782" s="139"/>
      <c r="E782" s="64"/>
      <c r="F782" s="64"/>
      <c r="G782" s="64"/>
      <c r="H782" s="64"/>
      <c r="I782" s="64"/>
    </row>
    <row r="783" spans="4:9" ht="12.75">
      <c r="D783" s="139"/>
      <c r="E783" s="64"/>
      <c r="F783" s="64"/>
      <c r="G783" s="64"/>
      <c r="H783" s="64"/>
      <c r="I783" s="64"/>
    </row>
    <row r="784" spans="4:9" ht="12.75">
      <c r="D784" s="139"/>
      <c r="E784" s="64"/>
      <c r="F784" s="64"/>
      <c r="G784" s="64"/>
      <c r="H784" s="64"/>
      <c r="I784" s="64"/>
    </row>
    <row r="785" spans="4:9" ht="12.75">
      <c r="D785" s="139"/>
      <c r="E785" s="64"/>
      <c r="F785" s="64"/>
      <c r="G785" s="64"/>
      <c r="H785" s="64"/>
      <c r="I785" s="64"/>
    </row>
    <row r="786" spans="4:9" ht="12.75">
      <c r="D786" s="139"/>
      <c r="E786" s="64"/>
      <c r="F786" s="64"/>
      <c r="G786" s="64"/>
      <c r="H786" s="64"/>
      <c r="I786" s="64"/>
    </row>
    <row r="787" spans="4:9" ht="12.75">
      <c r="D787" s="139"/>
      <c r="E787" s="64"/>
      <c r="F787" s="64"/>
      <c r="G787" s="64"/>
      <c r="H787" s="64"/>
      <c r="I787" s="64"/>
    </row>
    <row r="788" spans="4:9" ht="12.75">
      <c r="D788" s="139"/>
      <c r="E788" s="64"/>
      <c r="F788" s="64"/>
      <c r="G788" s="64"/>
      <c r="H788" s="64"/>
      <c r="I788" s="64"/>
    </row>
    <row r="789" spans="4:9" ht="12.75">
      <c r="D789" s="139"/>
      <c r="E789" s="64"/>
      <c r="F789" s="64"/>
      <c r="G789" s="64"/>
      <c r="H789" s="64"/>
      <c r="I789" s="64"/>
    </row>
    <row r="790" spans="4:9" ht="12.75">
      <c r="D790" s="139"/>
      <c r="E790" s="64"/>
      <c r="F790" s="64"/>
      <c r="G790" s="64"/>
      <c r="H790" s="64"/>
      <c r="I790" s="64"/>
    </row>
    <row r="791" spans="4:9" ht="12.75">
      <c r="D791" s="139"/>
      <c r="E791" s="64"/>
      <c r="F791" s="64"/>
      <c r="G791" s="64"/>
      <c r="H791" s="64"/>
      <c r="I791" s="64"/>
    </row>
    <row r="792" spans="4:9" ht="12.75">
      <c r="D792" s="139"/>
      <c r="E792" s="64"/>
      <c r="F792" s="64"/>
      <c r="G792" s="64"/>
      <c r="H792" s="64"/>
      <c r="I792" s="64"/>
    </row>
    <row r="793" spans="4:9" ht="12.75">
      <c r="D793" s="139"/>
      <c r="E793" s="64"/>
      <c r="F793" s="64"/>
      <c r="G793" s="64"/>
      <c r="H793" s="64"/>
      <c r="I793" s="64"/>
    </row>
    <row r="794" spans="4:9" ht="12.75">
      <c r="D794" s="139"/>
      <c r="E794" s="64"/>
      <c r="F794" s="64"/>
      <c r="G794" s="64"/>
      <c r="H794" s="64"/>
      <c r="I794" s="64"/>
    </row>
    <row r="795" spans="4:9" ht="12.75">
      <c r="D795" s="139"/>
      <c r="E795" s="64"/>
      <c r="F795" s="64"/>
      <c r="G795" s="64"/>
      <c r="H795" s="64"/>
      <c r="I795" s="64"/>
    </row>
    <row r="796" spans="4:9" ht="12.75">
      <c r="D796" s="139"/>
      <c r="E796" s="64"/>
      <c r="F796" s="64"/>
      <c r="G796" s="64"/>
      <c r="H796" s="64"/>
      <c r="I796" s="64"/>
    </row>
    <row r="797" spans="4:9" ht="12.75">
      <c r="D797" s="139"/>
      <c r="E797" s="64"/>
      <c r="F797" s="64"/>
      <c r="G797" s="64"/>
      <c r="H797" s="64"/>
      <c r="I797" s="64"/>
    </row>
    <row r="798" spans="4:9" ht="12.75">
      <c r="D798" s="139"/>
      <c r="E798" s="64"/>
      <c r="F798" s="64"/>
      <c r="G798" s="64"/>
      <c r="H798" s="64"/>
      <c r="I798" s="64"/>
    </row>
    <row r="799" spans="4:9" ht="12.75">
      <c r="D799" s="139"/>
      <c r="E799" s="64"/>
      <c r="F799" s="64"/>
      <c r="G799" s="64"/>
      <c r="H799" s="64"/>
      <c r="I799" s="64"/>
    </row>
    <row r="800" spans="4:9" ht="12.75">
      <c r="D800" s="139"/>
      <c r="E800" s="64"/>
      <c r="F800" s="64"/>
      <c r="G800" s="64"/>
      <c r="H800" s="64"/>
      <c r="I800" s="64"/>
    </row>
    <row r="801" spans="4:9" ht="12.75">
      <c r="D801" s="139"/>
      <c r="E801" s="64"/>
      <c r="F801" s="64"/>
      <c r="G801" s="64"/>
      <c r="H801" s="64"/>
      <c r="I801" s="64"/>
    </row>
    <row r="802" spans="4:9" ht="12.75">
      <c r="D802" s="139"/>
      <c r="E802" s="64"/>
      <c r="F802" s="64"/>
      <c r="G802" s="64"/>
      <c r="H802" s="64"/>
      <c r="I802" s="64"/>
    </row>
    <row r="803" spans="4:9" ht="12.75">
      <c r="D803" s="139"/>
      <c r="E803" s="64"/>
      <c r="F803" s="64"/>
      <c r="G803" s="64"/>
      <c r="H803" s="64"/>
      <c r="I803" s="64"/>
    </row>
    <row r="804" spans="4:9" ht="12.75">
      <c r="D804" s="139"/>
      <c r="E804" s="64"/>
      <c r="F804" s="64"/>
      <c r="G804" s="64"/>
      <c r="H804" s="64"/>
      <c r="I804" s="64"/>
    </row>
    <row r="805" spans="4:9" ht="12.75">
      <c r="D805" s="139"/>
      <c r="E805" s="64"/>
      <c r="F805" s="64"/>
      <c r="G805" s="64"/>
      <c r="H805" s="64"/>
      <c r="I805" s="64"/>
    </row>
    <row r="806" spans="4:9" ht="12.75">
      <c r="D806" s="139"/>
      <c r="E806" s="64"/>
      <c r="F806" s="64"/>
      <c r="G806" s="64"/>
      <c r="H806" s="64"/>
      <c r="I806" s="64"/>
    </row>
    <row r="807" spans="4:9" ht="12.75">
      <c r="D807" s="139"/>
      <c r="E807" s="64"/>
      <c r="F807" s="64"/>
      <c r="G807" s="64"/>
      <c r="H807" s="64"/>
      <c r="I807" s="64"/>
    </row>
    <row r="808" spans="4:9" ht="12.75">
      <c r="D808" s="139"/>
      <c r="E808" s="64"/>
      <c r="F808" s="64"/>
      <c r="G808" s="64"/>
      <c r="H808" s="64"/>
      <c r="I808" s="64"/>
    </row>
    <row r="809" spans="4:9" ht="12.75">
      <c r="D809" s="139"/>
      <c r="E809" s="64"/>
      <c r="F809" s="64"/>
      <c r="G809" s="64"/>
      <c r="H809" s="64"/>
      <c r="I809" s="64"/>
    </row>
    <row r="810" spans="4:9" ht="12.75">
      <c r="D810" s="139"/>
      <c r="E810" s="64"/>
      <c r="F810" s="64"/>
      <c r="G810" s="64"/>
      <c r="H810" s="64"/>
      <c r="I810" s="64"/>
    </row>
    <row r="811" spans="4:9" ht="12.75">
      <c r="D811" s="139"/>
      <c r="E811" s="64"/>
      <c r="F811" s="64"/>
      <c r="G811" s="64"/>
      <c r="H811" s="64"/>
      <c r="I811" s="64"/>
    </row>
    <row r="812" spans="4:9" ht="12.75">
      <c r="D812" s="139"/>
      <c r="E812" s="64"/>
      <c r="F812" s="64"/>
      <c r="G812" s="64"/>
      <c r="H812" s="64"/>
      <c r="I812" s="64"/>
    </row>
    <row r="813" spans="4:9" ht="12.75">
      <c r="D813" s="139"/>
      <c r="E813" s="64"/>
      <c r="F813" s="64"/>
      <c r="G813" s="64"/>
      <c r="H813" s="64"/>
      <c r="I813" s="64"/>
    </row>
    <row r="814" spans="4:9" ht="12.75">
      <c r="D814" s="139"/>
      <c r="E814" s="64"/>
      <c r="F814" s="64"/>
      <c r="G814" s="64"/>
      <c r="H814" s="64"/>
      <c r="I814" s="64"/>
    </row>
    <row r="815" spans="4:9" ht="12.75">
      <c r="D815" s="139"/>
      <c r="E815" s="64"/>
      <c r="F815" s="64"/>
      <c r="G815" s="64"/>
      <c r="H815" s="64"/>
      <c r="I815" s="64"/>
    </row>
    <row r="816" spans="4:9" ht="12.75">
      <c r="D816" s="139"/>
      <c r="E816" s="64"/>
      <c r="F816" s="64"/>
      <c r="G816" s="64"/>
      <c r="H816" s="64"/>
      <c r="I816" s="64"/>
    </row>
    <row r="817" spans="4:9" ht="12.75">
      <c r="D817" s="139"/>
      <c r="E817" s="64"/>
      <c r="F817" s="64"/>
      <c r="G817" s="64"/>
      <c r="H817" s="64"/>
      <c r="I817" s="64"/>
    </row>
    <row r="818" spans="4:9" ht="12.75">
      <c r="D818" s="139"/>
      <c r="E818" s="64"/>
      <c r="F818" s="64"/>
      <c r="G818" s="64"/>
      <c r="H818" s="64"/>
      <c r="I818" s="64"/>
    </row>
    <row r="819" spans="4:9" ht="12.75">
      <c r="D819" s="139"/>
      <c r="E819" s="64"/>
      <c r="F819" s="64"/>
      <c r="G819" s="64"/>
      <c r="H819" s="64"/>
      <c r="I819" s="64"/>
    </row>
    <row r="820" spans="4:9" ht="12.75">
      <c r="D820" s="139"/>
      <c r="E820" s="64"/>
      <c r="F820" s="64"/>
      <c r="G820" s="64"/>
      <c r="H820" s="64"/>
      <c r="I820" s="64"/>
    </row>
    <row r="821" spans="4:9" ht="12.75">
      <c r="D821" s="139"/>
      <c r="E821" s="64"/>
      <c r="F821" s="64"/>
      <c r="G821" s="64"/>
      <c r="H821" s="64"/>
      <c r="I821" s="64"/>
    </row>
    <row r="822" spans="4:9" ht="12.75">
      <c r="D822" s="139"/>
      <c r="E822" s="64"/>
      <c r="F822" s="64"/>
      <c r="G822" s="64"/>
      <c r="H822" s="64"/>
      <c r="I822" s="64"/>
    </row>
    <row r="823" spans="4:9" ht="12.75">
      <c r="D823" s="139"/>
      <c r="E823" s="64"/>
      <c r="F823" s="64"/>
      <c r="G823" s="64"/>
      <c r="H823" s="64"/>
      <c r="I823" s="64"/>
    </row>
    <row r="824" spans="4:9" ht="12.75">
      <c r="D824" s="139"/>
      <c r="E824" s="64"/>
      <c r="F824" s="64"/>
      <c r="G824" s="64"/>
      <c r="H824" s="64"/>
      <c r="I824" s="64"/>
    </row>
    <row r="825" spans="4:9" ht="12.75">
      <c r="D825" s="139"/>
      <c r="E825" s="64"/>
      <c r="F825" s="64"/>
      <c r="G825" s="64"/>
      <c r="H825" s="64"/>
      <c r="I825" s="64"/>
    </row>
    <row r="826" spans="4:9" ht="12.75">
      <c r="D826" s="139"/>
      <c r="E826" s="64"/>
      <c r="F826" s="64"/>
      <c r="G826" s="64"/>
      <c r="H826" s="64"/>
      <c r="I826" s="64"/>
    </row>
    <row r="827" spans="4:9" ht="12.75">
      <c r="D827" s="139"/>
      <c r="E827" s="64"/>
      <c r="F827" s="64"/>
      <c r="G827" s="64"/>
      <c r="H827" s="64"/>
      <c r="I827" s="64"/>
    </row>
    <row r="828" spans="4:9" ht="12.75">
      <c r="D828" s="139"/>
      <c r="E828" s="64"/>
      <c r="F828" s="64"/>
      <c r="G828" s="64"/>
      <c r="H828" s="64"/>
      <c r="I828" s="64"/>
    </row>
    <row r="829" spans="4:9" ht="12.75">
      <c r="D829" s="139"/>
      <c r="E829" s="64"/>
      <c r="F829" s="64"/>
      <c r="G829" s="64"/>
      <c r="H829" s="64"/>
      <c r="I829" s="64"/>
    </row>
    <row r="830" spans="4:9" ht="12.75">
      <c r="D830" s="139"/>
      <c r="E830" s="64"/>
      <c r="F830" s="64"/>
      <c r="G830" s="64"/>
      <c r="H830" s="64"/>
      <c r="I830" s="64"/>
    </row>
    <row r="831" spans="4:9" ht="12.75">
      <c r="D831" s="139"/>
      <c r="E831" s="64"/>
      <c r="F831" s="64"/>
      <c r="G831" s="64"/>
      <c r="H831" s="64"/>
      <c r="I831" s="64"/>
    </row>
    <row r="832" spans="4:9" ht="12.75">
      <c r="D832" s="139"/>
      <c r="E832" s="64"/>
      <c r="F832" s="64"/>
      <c r="G832" s="64"/>
      <c r="H832" s="64"/>
      <c r="I832" s="64"/>
    </row>
    <row r="833" spans="4:9" ht="12.75">
      <c r="D833" s="139"/>
      <c r="E833" s="64"/>
      <c r="F833" s="64"/>
      <c r="G833" s="64"/>
      <c r="H833" s="64"/>
      <c r="I833" s="64"/>
    </row>
    <row r="834" spans="4:9" ht="12.75">
      <c r="D834" s="139"/>
      <c r="E834" s="64"/>
      <c r="F834" s="64"/>
      <c r="G834" s="64"/>
      <c r="H834" s="64"/>
      <c r="I834" s="64"/>
    </row>
    <row r="835" spans="4:9" ht="12.75">
      <c r="D835" s="139"/>
      <c r="E835" s="64"/>
      <c r="F835" s="64"/>
      <c r="G835" s="64"/>
      <c r="H835" s="64"/>
      <c r="I835" s="64"/>
    </row>
    <row r="836" spans="4:9" ht="12.75">
      <c r="D836" s="139"/>
      <c r="E836" s="64"/>
      <c r="F836" s="64"/>
      <c r="G836" s="64"/>
      <c r="H836" s="64"/>
      <c r="I836" s="64"/>
    </row>
    <row r="837" spans="4:9" ht="12.75">
      <c r="D837" s="139"/>
      <c r="E837" s="64"/>
      <c r="F837" s="64"/>
      <c r="G837" s="64"/>
      <c r="H837" s="64"/>
      <c r="I837" s="64"/>
    </row>
    <row r="838" spans="4:9" ht="12.75">
      <c r="D838" s="139"/>
      <c r="E838" s="64"/>
      <c r="F838" s="64"/>
      <c r="G838" s="64"/>
      <c r="H838" s="64"/>
      <c r="I838" s="64"/>
    </row>
    <row r="839" spans="4:9" ht="12.75">
      <c r="D839" s="139"/>
      <c r="E839" s="64"/>
      <c r="F839" s="64"/>
      <c r="G839" s="64"/>
      <c r="H839" s="64"/>
      <c r="I839" s="64"/>
    </row>
    <row r="840" spans="4:9" ht="12.75">
      <c r="D840" s="139"/>
      <c r="E840" s="64"/>
      <c r="F840" s="64"/>
      <c r="G840" s="64"/>
      <c r="H840" s="64"/>
      <c r="I840" s="64"/>
    </row>
    <row r="841" spans="4:9" ht="12.75">
      <c r="D841" s="139"/>
      <c r="E841" s="64"/>
      <c r="F841" s="64"/>
      <c r="G841" s="64"/>
      <c r="H841" s="64"/>
      <c r="I841" s="64"/>
    </row>
    <row r="842" spans="4:9" ht="12.75">
      <c r="D842" s="139"/>
      <c r="E842" s="64"/>
      <c r="F842" s="64"/>
      <c r="G842" s="64"/>
      <c r="H842" s="64"/>
      <c r="I842" s="64"/>
    </row>
    <row r="843" spans="4:9" ht="12.75">
      <c r="D843" s="139"/>
      <c r="E843" s="64"/>
      <c r="F843" s="64"/>
      <c r="G843" s="64"/>
      <c r="H843" s="64"/>
      <c r="I843" s="64"/>
    </row>
    <row r="844" spans="4:9" ht="12.75">
      <c r="D844" s="139"/>
      <c r="E844" s="64"/>
      <c r="F844" s="64"/>
      <c r="G844" s="64"/>
      <c r="H844" s="64"/>
      <c r="I844" s="64"/>
    </row>
    <row r="845" spans="4:9" ht="12.75">
      <c r="D845" s="139"/>
      <c r="E845" s="64"/>
      <c r="F845" s="64"/>
      <c r="G845" s="64"/>
      <c r="H845" s="64"/>
      <c r="I845" s="64"/>
    </row>
    <row r="846" spans="4:9" ht="12.75">
      <c r="D846" s="139"/>
      <c r="E846" s="64"/>
      <c r="F846" s="64"/>
      <c r="G846" s="64"/>
      <c r="H846" s="64"/>
      <c r="I846" s="64"/>
    </row>
    <row r="847" spans="4:9" ht="12.75">
      <c r="D847" s="139"/>
      <c r="E847" s="64"/>
      <c r="F847" s="64"/>
      <c r="G847" s="64"/>
      <c r="H847" s="64"/>
      <c r="I847" s="64"/>
    </row>
    <row r="848" spans="4:9" ht="12.75">
      <c r="D848" s="139"/>
      <c r="E848" s="64"/>
      <c r="F848" s="64"/>
      <c r="G848" s="64"/>
      <c r="H848" s="64"/>
      <c r="I848" s="64"/>
    </row>
    <row r="849" spans="4:9" ht="12.75">
      <c r="D849" s="139"/>
      <c r="E849" s="64"/>
      <c r="F849" s="64"/>
      <c r="G849" s="64"/>
      <c r="H849" s="64"/>
      <c r="I849" s="64"/>
    </row>
    <row r="850" spans="4:9" ht="12.75">
      <c r="D850" s="139"/>
      <c r="E850" s="64"/>
      <c r="F850" s="64"/>
      <c r="G850" s="64"/>
      <c r="H850" s="64"/>
      <c r="I850" s="64"/>
    </row>
    <row r="851" spans="4:9" ht="12.75">
      <c r="D851" s="139"/>
      <c r="E851" s="64"/>
      <c r="F851" s="64"/>
      <c r="G851" s="64"/>
      <c r="H851" s="64"/>
      <c r="I851" s="64"/>
    </row>
    <row r="852" spans="4:9" ht="12.75">
      <c r="D852" s="139"/>
      <c r="E852" s="64"/>
      <c r="F852" s="64"/>
      <c r="G852" s="64"/>
      <c r="H852" s="64"/>
      <c r="I852" s="64"/>
    </row>
    <row r="853" spans="4:9" ht="12.75">
      <c r="D853" s="139"/>
      <c r="E853" s="64"/>
      <c r="F853" s="64"/>
      <c r="G853" s="64"/>
      <c r="H853" s="64"/>
      <c r="I853" s="64"/>
    </row>
    <row r="854" spans="4:9" ht="12.75">
      <c r="D854" s="139"/>
      <c r="E854" s="64"/>
      <c r="F854" s="64"/>
      <c r="G854" s="64"/>
      <c r="H854" s="64"/>
      <c r="I854" s="64"/>
    </row>
    <row r="855" spans="4:9" ht="12.75">
      <c r="D855" s="139"/>
      <c r="E855" s="64"/>
      <c r="F855" s="64"/>
      <c r="G855" s="64"/>
      <c r="H855" s="64"/>
      <c r="I855" s="64"/>
    </row>
    <row r="856" spans="4:9" ht="12.75">
      <c r="D856" s="139"/>
      <c r="E856" s="64"/>
      <c r="F856" s="64"/>
      <c r="G856" s="64"/>
      <c r="H856" s="64"/>
      <c r="I856" s="64"/>
    </row>
    <row r="857" spans="4:9" ht="12.75">
      <c r="D857" s="139"/>
      <c r="E857" s="64"/>
      <c r="F857" s="64"/>
      <c r="G857" s="64"/>
      <c r="H857" s="64"/>
      <c r="I857" s="64"/>
    </row>
    <row r="858" spans="4:9" ht="12.75">
      <c r="D858" s="139"/>
      <c r="E858" s="64"/>
      <c r="F858" s="64"/>
      <c r="G858" s="64"/>
      <c r="H858" s="64"/>
      <c r="I858" s="64"/>
    </row>
    <row r="859" spans="4:9" ht="12.75">
      <c r="D859" s="139"/>
      <c r="E859" s="64"/>
      <c r="F859" s="64"/>
      <c r="G859" s="64"/>
      <c r="H859" s="64"/>
      <c r="I859" s="64"/>
    </row>
    <row r="860" spans="4:9" ht="12.75">
      <c r="D860" s="139"/>
      <c r="E860" s="64"/>
      <c r="F860" s="64"/>
      <c r="G860" s="64"/>
      <c r="H860" s="64"/>
      <c r="I860" s="64"/>
    </row>
    <row r="861" spans="4:9" ht="12.75">
      <c r="D861" s="139"/>
      <c r="E861" s="64"/>
      <c r="F861" s="64"/>
      <c r="G861" s="64"/>
      <c r="H861" s="64"/>
      <c r="I861" s="64"/>
    </row>
    <row r="862" spans="4:9" ht="12.75">
      <c r="D862" s="139"/>
      <c r="E862" s="64"/>
      <c r="F862" s="64"/>
      <c r="G862" s="64"/>
      <c r="H862" s="64"/>
      <c r="I862" s="64"/>
    </row>
    <row r="863" spans="4:9" ht="12.75">
      <c r="D863" s="139"/>
      <c r="E863" s="64"/>
      <c r="F863" s="64"/>
      <c r="G863" s="64"/>
      <c r="H863" s="64"/>
      <c r="I863" s="64"/>
    </row>
    <row r="864" spans="4:9" ht="12.75">
      <c r="D864" s="139"/>
      <c r="E864" s="64"/>
      <c r="F864" s="64"/>
      <c r="G864" s="64"/>
      <c r="H864" s="64"/>
      <c r="I864" s="64"/>
    </row>
    <row r="865" spans="4:9" ht="12.75">
      <c r="D865" s="139"/>
      <c r="E865" s="64"/>
      <c r="F865" s="64"/>
      <c r="G865" s="64"/>
      <c r="H865" s="64"/>
      <c r="I865" s="64"/>
    </row>
    <row r="866" spans="4:9" ht="12.75">
      <c r="D866" s="139"/>
      <c r="E866" s="64"/>
      <c r="F866" s="64"/>
      <c r="G866" s="64"/>
      <c r="H866" s="64"/>
      <c r="I866" s="64"/>
    </row>
    <row r="867" spans="4:9" ht="12.75">
      <c r="D867" s="139"/>
      <c r="E867" s="64"/>
      <c r="F867" s="64"/>
      <c r="G867" s="64"/>
      <c r="H867" s="64"/>
      <c r="I867" s="64"/>
    </row>
    <row r="868" spans="4:9" ht="12.75">
      <c r="D868" s="139"/>
      <c r="E868" s="64"/>
      <c r="F868" s="64"/>
      <c r="G868" s="64"/>
      <c r="H868" s="64"/>
      <c r="I868" s="64"/>
    </row>
    <row r="869" spans="4:9" ht="12.75">
      <c r="D869" s="139"/>
      <c r="E869" s="64"/>
      <c r="F869" s="64"/>
      <c r="G869" s="64"/>
      <c r="H869" s="64"/>
      <c r="I869" s="64"/>
    </row>
    <row r="870" spans="4:9" ht="12.75">
      <c r="D870" s="139"/>
      <c r="E870" s="64"/>
      <c r="F870" s="64"/>
      <c r="G870" s="64"/>
      <c r="H870" s="64"/>
      <c r="I870" s="64"/>
    </row>
    <row r="871" spans="4:9" ht="12.75">
      <c r="D871" s="139"/>
      <c r="E871" s="64"/>
      <c r="F871" s="64"/>
      <c r="G871" s="64"/>
      <c r="H871" s="64"/>
      <c r="I871" s="64"/>
    </row>
    <row r="872" spans="4:9" ht="12.75">
      <c r="D872" s="139"/>
      <c r="E872" s="64"/>
      <c r="F872" s="64"/>
      <c r="G872" s="64"/>
      <c r="H872" s="64"/>
      <c r="I872" s="64"/>
    </row>
    <row r="873" spans="4:9" ht="12.75">
      <c r="D873" s="139"/>
      <c r="E873" s="64"/>
      <c r="F873" s="64"/>
      <c r="G873" s="64"/>
      <c r="H873" s="64"/>
      <c r="I873" s="64"/>
    </row>
    <row r="874" spans="4:9" ht="12.75">
      <c r="D874" s="139"/>
      <c r="E874" s="64"/>
      <c r="F874" s="64"/>
      <c r="G874" s="64"/>
      <c r="H874" s="64"/>
      <c r="I874" s="64"/>
    </row>
    <row r="875" spans="4:9" ht="12.75">
      <c r="D875" s="139"/>
      <c r="E875" s="64"/>
      <c r="F875" s="64"/>
      <c r="G875" s="64"/>
      <c r="H875" s="64"/>
      <c r="I875" s="64"/>
    </row>
    <row r="876" spans="4:9" ht="12.75">
      <c r="D876" s="139"/>
      <c r="E876" s="64"/>
      <c r="F876" s="64"/>
      <c r="G876" s="64"/>
      <c r="H876" s="64"/>
      <c r="I876" s="64"/>
    </row>
    <row r="877" spans="4:9" ht="12.75">
      <c r="D877" s="139"/>
      <c r="E877" s="64"/>
      <c r="F877" s="64"/>
      <c r="G877" s="64"/>
      <c r="H877" s="64"/>
      <c r="I877" s="64"/>
    </row>
    <row r="878" spans="4:9" ht="12.75">
      <c r="D878" s="139"/>
      <c r="E878" s="64"/>
      <c r="F878" s="64"/>
      <c r="G878" s="64"/>
      <c r="H878" s="64"/>
      <c r="I878" s="64"/>
    </row>
    <row r="879" spans="4:9" ht="12.75">
      <c r="D879" s="139"/>
      <c r="E879" s="64"/>
      <c r="F879" s="64"/>
      <c r="G879" s="64"/>
      <c r="H879" s="64"/>
      <c r="I879" s="64"/>
    </row>
    <row r="880" spans="4:9" ht="12.75">
      <c r="D880" s="139"/>
      <c r="E880" s="64"/>
      <c r="F880" s="64"/>
      <c r="G880" s="64"/>
      <c r="H880" s="64"/>
      <c r="I880" s="64"/>
    </row>
    <row r="881" spans="4:9" ht="12.75">
      <c r="D881" s="139"/>
      <c r="E881" s="64"/>
      <c r="F881" s="64"/>
      <c r="G881" s="64"/>
      <c r="H881" s="64"/>
      <c r="I881" s="64"/>
    </row>
    <row r="882" spans="4:9" ht="12.75">
      <c r="D882" s="139"/>
      <c r="E882" s="64"/>
      <c r="F882" s="64"/>
      <c r="G882" s="64"/>
      <c r="H882" s="64"/>
      <c r="I882" s="64"/>
    </row>
    <row r="883" spans="4:9" ht="12.75">
      <c r="D883" s="139"/>
      <c r="E883" s="64"/>
      <c r="F883" s="64"/>
      <c r="G883" s="64"/>
      <c r="H883" s="64"/>
      <c r="I883" s="64"/>
    </row>
    <row r="884" spans="4:9" ht="12.75">
      <c r="D884" s="139"/>
      <c r="E884" s="64"/>
      <c r="F884" s="64"/>
      <c r="G884" s="64"/>
      <c r="H884" s="64"/>
      <c r="I884" s="64"/>
    </row>
    <row r="885" spans="4:9" ht="12.75">
      <c r="D885" s="139"/>
      <c r="E885" s="64"/>
      <c r="F885" s="64"/>
      <c r="G885" s="64"/>
      <c r="H885" s="64"/>
      <c r="I885" s="64"/>
    </row>
    <row r="886" spans="4:9" ht="12.75">
      <c r="D886" s="139"/>
      <c r="E886" s="64"/>
      <c r="F886" s="64"/>
      <c r="G886" s="64"/>
      <c r="H886" s="64"/>
      <c r="I886" s="64"/>
    </row>
    <row r="887" spans="4:9" ht="12.75">
      <c r="D887" s="139"/>
      <c r="E887" s="64"/>
      <c r="F887" s="64"/>
      <c r="G887" s="64"/>
      <c r="H887" s="64"/>
      <c r="I887" s="64"/>
    </row>
    <row r="888" spans="4:9" ht="12.75">
      <c r="D888" s="139"/>
      <c r="E888" s="64"/>
      <c r="F888" s="64"/>
      <c r="G888" s="64"/>
      <c r="H888" s="64"/>
      <c r="I888" s="64"/>
    </row>
    <row r="889" spans="4:9" ht="12.75">
      <c r="D889" s="139"/>
      <c r="E889" s="64"/>
      <c r="F889" s="64"/>
      <c r="G889" s="64"/>
      <c r="H889" s="64"/>
      <c r="I889" s="64"/>
    </row>
    <row r="890" spans="4:9" ht="12.75">
      <c r="D890" s="139"/>
      <c r="E890" s="64"/>
      <c r="F890" s="64"/>
      <c r="G890" s="64"/>
      <c r="H890" s="64"/>
      <c r="I890" s="64"/>
    </row>
    <row r="891" spans="4:9" ht="12.75">
      <c r="D891" s="139"/>
      <c r="E891" s="64"/>
      <c r="F891" s="64"/>
      <c r="G891" s="64"/>
      <c r="H891" s="64"/>
      <c r="I891" s="64"/>
    </row>
    <row r="892" spans="4:9" ht="12.75">
      <c r="D892" s="139"/>
      <c r="E892" s="64"/>
      <c r="F892" s="64"/>
      <c r="G892" s="64"/>
      <c r="H892" s="64"/>
      <c r="I892" s="64"/>
    </row>
    <row r="893" spans="4:9" ht="12.75">
      <c r="D893" s="139"/>
      <c r="E893" s="64"/>
      <c r="F893" s="64"/>
      <c r="G893" s="64"/>
      <c r="H893" s="64"/>
      <c r="I893" s="64"/>
    </row>
    <row r="894" spans="4:9" ht="12.75">
      <c r="D894" s="139"/>
      <c r="E894" s="64"/>
      <c r="F894" s="64"/>
      <c r="G894" s="64"/>
      <c r="H894" s="64"/>
      <c r="I894" s="64"/>
    </row>
    <row r="895" spans="4:9" ht="12.75">
      <c r="D895" s="139"/>
      <c r="E895" s="64"/>
      <c r="F895" s="64"/>
      <c r="G895" s="64"/>
      <c r="H895" s="64"/>
      <c r="I895" s="64"/>
    </row>
    <row r="896" spans="4:9" ht="12.75">
      <c r="D896" s="139"/>
      <c r="E896" s="64"/>
      <c r="F896" s="64"/>
      <c r="G896" s="64"/>
      <c r="H896" s="64"/>
      <c r="I896" s="64"/>
    </row>
    <row r="897" spans="4:9" ht="12.75">
      <c r="D897" s="139"/>
      <c r="E897" s="64"/>
      <c r="F897" s="64"/>
      <c r="G897" s="64"/>
      <c r="H897" s="64"/>
      <c r="I897" s="64"/>
    </row>
    <row r="898" spans="4:9" ht="12.75">
      <c r="D898" s="139"/>
      <c r="E898" s="64"/>
      <c r="F898" s="64"/>
      <c r="G898" s="64"/>
      <c r="H898" s="64"/>
      <c r="I898" s="64"/>
    </row>
    <row r="899" spans="4:9" ht="12.75">
      <c r="D899" s="139"/>
      <c r="E899" s="64"/>
      <c r="F899" s="64"/>
      <c r="G899" s="64"/>
      <c r="H899" s="64"/>
      <c r="I899" s="64"/>
    </row>
    <row r="900" spans="4:9" ht="12.75">
      <c r="D900" s="139"/>
      <c r="E900" s="64"/>
      <c r="F900" s="64"/>
      <c r="G900" s="64"/>
      <c r="H900" s="64"/>
      <c r="I900" s="64"/>
    </row>
    <row r="901" spans="4:9" ht="12.75">
      <c r="D901" s="139"/>
      <c r="E901" s="64"/>
      <c r="F901" s="64"/>
      <c r="G901" s="64"/>
      <c r="H901" s="64"/>
      <c r="I901" s="64"/>
    </row>
    <row r="902" spans="4:9" ht="12.75">
      <c r="D902" s="139"/>
      <c r="E902" s="64"/>
      <c r="F902" s="64"/>
      <c r="G902" s="64"/>
      <c r="H902" s="64"/>
      <c r="I902" s="64"/>
    </row>
    <row r="903" spans="4:9" ht="12.75">
      <c r="D903" s="139"/>
      <c r="E903" s="64"/>
      <c r="F903" s="64"/>
      <c r="G903" s="64"/>
      <c r="H903" s="64"/>
      <c r="I903" s="64"/>
    </row>
    <row r="904" spans="4:9" ht="12.75">
      <c r="D904" s="139"/>
      <c r="E904" s="64"/>
      <c r="F904" s="64"/>
      <c r="G904" s="64"/>
      <c r="H904" s="64"/>
      <c r="I904" s="64"/>
    </row>
    <row r="905" spans="4:9" ht="12.75">
      <c r="D905" s="139"/>
      <c r="E905" s="64"/>
      <c r="F905" s="64"/>
      <c r="G905" s="64"/>
      <c r="H905" s="64"/>
      <c r="I905" s="64"/>
    </row>
    <row r="906" spans="4:9" ht="12.75">
      <c r="D906" s="139"/>
      <c r="E906" s="64"/>
      <c r="F906" s="64"/>
      <c r="G906" s="64"/>
      <c r="H906" s="64"/>
      <c r="I906" s="64"/>
    </row>
    <row r="907" spans="4:9" ht="12.75">
      <c r="D907" s="139"/>
      <c r="E907" s="64"/>
      <c r="F907" s="64"/>
      <c r="G907" s="64"/>
      <c r="H907" s="64"/>
      <c r="I907" s="64"/>
    </row>
    <row r="908" spans="4:9" ht="12.75">
      <c r="D908" s="139"/>
      <c r="E908" s="64"/>
      <c r="F908" s="64"/>
      <c r="G908" s="64"/>
      <c r="H908" s="64"/>
      <c r="I908" s="64"/>
    </row>
    <row r="909" spans="4:9" ht="12.75">
      <c r="D909" s="139"/>
      <c r="E909" s="64"/>
      <c r="F909" s="64"/>
      <c r="G909" s="64"/>
      <c r="H909" s="64"/>
      <c r="I909" s="64"/>
    </row>
    <row r="910" spans="4:9" ht="12.75">
      <c r="D910" s="139"/>
      <c r="E910" s="64"/>
      <c r="F910" s="64"/>
      <c r="G910" s="64"/>
      <c r="H910" s="64"/>
      <c r="I910" s="64"/>
    </row>
    <row r="911" spans="4:9" ht="12.75">
      <c r="D911" s="139"/>
      <c r="E911" s="64"/>
      <c r="F911" s="64"/>
      <c r="G911" s="64"/>
      <c r="H911" s="64"/>
      <c r="I911" s="64"/>
    </row>
    <row r="912" spans="4:9" ht="12.75">
      <c r="D912" s="139"/>
      <c r="E912" s="64"/>
      <c r="F912" s="64"/>
      <c r="G912" s="64"/>
      <c r="H912" s="64"/>
      <c r="I912" s="64"/>
    </row>
    <row r="913" spans="4:9" ht="12.75">
      <c r="D913" s="139"/>
      <c r="E913" s="64"/>
      <c r="F913" s="64"/>
      <c r="G913" s="64"/>
      <c r="H913" s="64"/>
      <c r="I913" s="64"/>
    </row>
    <row r="914" spans="4:9" ht="12.75">
      <c r="D914" s="139"/>
      <c r="E914" s="64"/>
      <c r="F914" s="64"/>
      <c r="G914" s="64"/>
      <c r="H914" s="64"/>
      <c r="I914" s="64"/>
    </row>
    <row r="915" spans="4:9" ht="12.75">
      <c r="D915" s="139"/>
      <c r="E915" s="64"/>
      <c r="F915" s="64"/>
      <c r="G915" s="64"/>
      <c r="H915" s="64"/>
      <c r="I915" s="64"/>
    </row>
    <row r="916" spans="4:9" ht="12.75">
      <c r="D916" s="139"/>
      <c r="E916" s="64"/>
      <c r="F916" s="64"/>
      <c r="G916" s="64"/>
      <c r="H916" s="64"/>
      <c r="I916" s="64"/>
    </row>
    <row r="917" spans="4:9" ht="12.75">
      <c r="D917" s="139"/>
      <c r="E917" s="64"/>
      <c r="F917" s="64"/>
      <c r="G917" s="64"/>
      <c r="H917" s="64"/>
      <c r="I917" s="64"/>
    </row>
    <row r="918" spans="4:9" ht="12.75">
      <c r="D918" s="139"/>
      <c r="E918" s="64"/>
      <c r="F918" s="64"/>
      <c r="G918" s="64"/>
      <c r="H918" s="64"/>
      <c r="I918" s="64"/>
    </row>
    <row r="919" spans="4:9" ht="12.75">
      <c r="D919" s="139"/>
      <c r="E919" s="64"/>
      <c r="F919" s="64"/>
      <c r="G919" s="64"/>
      <c r="H919" s="64"/>
      <c r="I919" s="64"/>
    </row>
    <row r="920" spans="4:9" ht="12.75">
      <c r="D920" s="139"/>
      <c r="E920" s="64"/>
      <c r="F920" s="64"/>
      <c r="G920" s="64"/>
      <c r="H920" s="64"/>
      <c r="I920" s="64"/>
    </row>
    <row r="921" spans="4:9" ht="12.75">
      <c r="D921" s="139"/>
      <c r="E921" s="64"/>
      <c r="F921" s="64"/>
      <c r="G921" s="64"/>
      <c r="H921" s="64"/>
      <c r="I921" s="64"/>
    </row>
    <row r="922" spans="4:9" ht="12.75">
      <c r="D922" s="139"/>
      <c r="E922" s="64"/>
      <c r="F922" s="64"/>
      <c r="G922" s="64"/>
      <c r="H922" s="64"/>
      <c r="I922" s="64"/>
    </row>
    <row r="923" spans="4:9" ht="12.75">
      <c r="D923" s="139"/>
      <c r="E923" s="64"/>
      <c r="F923" s="64"/>
      <c r="G923" s="64"/>
      <c r="H923" s="64"/>
      <c r="I923" s="64"/>
    </row>
    <row r="924" spans="4:9" ht="12.75">
      <c r="D924" s="139"/>
      <c r="E924" s="64"/>
      <c r="F924" s="64"/>
      <c r="G924" s="64"/>
      <c r="H924" s="64"/>
      <c r="I924" s="64"/>
    </row>
    <row r="925" spans="4:9" ht="12.75">
      <c r="D925" s="139"/>
      <c r="E925" s="64"/>
      <c r="F925" s="64"/>
      <c r="G925" s="64"/>
      <c r="H925" s="64"/>
      <c r="I925" s="64"/>
    </row>
    <row r="926" spans="4:9" ht="12.75">
      <c r="D926" s="139"/>
      <c r="E926" s="64"/>
      <c r="F926" s="64"/>
      <c r="G926" s="64"/>
      <c r="H926" s="64"/>
      <c r="I926" s="64"/>
    </row>
    <row r="927" spans="4:9" ht="12.75">
      <c r="D927" s="139"/>
      <c r="E927" s="64"/>
      <c r="F927" s="64"/>
      <c r="G927" s="64"/>
      <c r="H927" s="64"/>
      <c r="I927" s="64"/>
    </row>
    <row r="928" spans="4:9" ht="12.75">
      <c r="D928" s="139"/>
      <c r="E928" s="64"/>
      <c r="F928" s="64"/>
      <c r="G928" s="64"/>
      <c r="H928" s="64"/>
      <c r="I928" s="64"/>
    </row>
    <row r="929" spans="4:9" ht="12.75">
      <c r="D929" s="139"/>
      <c r="E929" s="64"/>
      <c r="F929" s="64"/>
      <c r="G929" s="64"/>
      <c r="H929" s="64"/>
      <c r="I929" s="64"/>
    </row>
    <row r="930" spans="4:9" ht="12.75">
      <c r="D930" s="139"/>
      <c r="E930" s="64"/>
      <c r="F930" s="64"/>
      <c r="G930" s="64"/>
      <c r="H930" s="64"/>
      <c r="I930" s="64"/>
    </row>
    <row r="931" spans="4:9" ht="12.75">
      <c r="D931" s="139"/>
      <c r="E931" s="64"/>
      <c r="F931" s="64"/>
      <c r="G931" s="64"/>
      <c r="H931" s="64"/>
      <c r="I931" s="64"/>
    </row>
    <row r="932" spans="4:9" ht="12.75">
      <c r="D932" s="139"/>
      <c r="E932" s="64"/>
      <c r="F932" s="64"/>
      <c r="G932" s="64"/>
      <c r="H932" s="64"/>
      <c r="I932" s="64"/>
    </row>
    <row r="933" spans="4:9" ht="12.75">
      <c r="D933" s="139"/>
      <c r="E933" s="64"/>
      <c r="F933" s="64"/>
      <c r="G933" s="64"/>
      <c r="H933" s="64"/>
      <c r="I933" s="64"/>
    </row>
    <row r="934" spans="4:9" ht="12.75">
      <c r="D934" s="139"/>
      <c r="E934" s="64"/>
      <c r="F934" s="64"/>
      <c r="G934" s="64"/>
      <c r="H934" s="64"/>
      <c r="I934" s="64"/>
    </row>
    <row r="935" spans="4:9" ht="12.75">
      <c r="D935" s="139"/>
      <c r="E935" s="64"/>
      <c r="F935" s="64"/>
      <c r="G935" s="64"/>
      <c r="H935" s="64"/>
      <c r="I935" s="64"/>
    </row>
    <row r="936" spans="4:9" ht="12.75">
      <c r="D936" s="139"/>
      <c r="E936" s="64"/>
      <c r="F936" s="64"/>
      <c r="G936" s="64"/>
      <c r="H936" s="64"/>
      <c r="I936" s="64"/>
    </row>
    <row r="937" spans="4:9" ht="12.75">
      <c r="D937" s="139"/>
      <c r="E937" s="64"/>
      <c r="F937" s="64"/>
      <c r="G937" s="64"/>
      <c r="H937" s="64"/>
      <c r="I937" s="64"/>
    </row>
    <row r="938" spans="4:9" ht="12.75">
      <c r="D938" s="139"/>
      <c r="E938" s="64"/>
      <c r="F938" s="64"/>
      <c r="G938" s="64"/>
      <c r="H938" s="64"/>
      <c r="I938" s="64"/>
    </row>
    <row r="939" spans="4:9" ht="12.75">
      <c r="D939" s="139"/>
      <c r="E939" s="64"/>
      <c r="F939" s="64"/>
      <c r="G939" s="64"/>
      <c r="H939" s="64"/>
      <c r="I939" s="64"/>
    </row>
    <row r="940" spans="4:9" ht="12.75">
      <c r="D940" s="139"/>
      <c r="E940" s="64"/>
      <c r="F940" s="64"/>
      <c r="G940" s="64"/>
      <c r="H940" s="64"/>
      <c r="I940" s="64"/>
    </row>
    <row r="941" spans="4:9" ht="12.75">
      <c r="D941" s="139"/>
      <c r="E941" s="64"/>
      <c r="F941" s="64"/>
      <c r="G941" s="64"/>
      <c r="H941" s="64"/>
      <c r="I941" s="64"/>
    </row>
    <row r="942" spans="4:9" ht="12.75">
      <c r="D942" s="139"/>
      <c r="E942" s="64"/>
      <c r="F942" s="64"/>
      <c r="G942" s="64"/>
      <c r="H942" s="64"/>
      <c r="I942" s="64"/>
    </row>
    <row r="943" spans="4:9" ht="12.75">
      <c r="D943" s="139"/>
      <c r="E943" s="64"/>
      <c r="F943" s="64"/>
      <c r="G943" s="64"/>
      <c r="H943" s="64"/>
      <c r="I943" s="64"/>
    </row>
    <row r="944" spans="4:9" ht="12.75">
      <c r="D944" s="139"/>
      <c r="E944" s="64"/>
      <c r="F944" s="64"/>
      <c r="G944" s="64"/>
      <c r="H944" s="64"/>
      <c r="I944" s="64"/>
    </row>
    <row r="945" spans="4:9" ht="12.75">
      <c r="D945" s="139"/>
      <c r="E945" s="64"/>
      <c r="F945" s="64"/>
      <c r="G945" s="64"/>
      <c r="H945" s="64"/>
      <c r="I945" s="64"/>
    </row>
    <row r="946" spans="4:9" ht="12.75">
      <c r="D946" s="139"/>
      <c r="E946" s="64"/>
      <c r="F946" s="64"/>
      <c r="G946" s="64"/>
      <c r="H946" s="64"/>
      <c r="I946" s="64"/>
    </row>
    <row r="947" spans="4:9" ht="12.75">
      <c r="D947" s="139"/>
      <c r="E947" s="64"/>
      <c r="F947" s="64"/>
      <c r="G947" s="64"/>
      <c r="H947" s="64"/>
      <c r="I947" s="64"/>
    </row>
    <row r="948" spans="4:9" ht="12.75">
      <c r="D948" s="139"/>
      <c r="E948" s="64"/>
      <c r="F948" s="64"/>
      <c r="G948" s="64"/>
      <c r="H948" s="64"/>
      <c r="I948" s="64"/>
    </row>
    <row r="949" spans="4:9" ht="12.75">
      <c r="D949" s="139"/>
      <c r="E949" s="64"/>
      <c r="F949" s="64"/>
      <c r="G949" s="64"/>
      <c r="H949" s="64"/>
      <c r="I949" s="64"/>
    </row>
    <row r="950" spans="4:9" ht="12.75">
      <c r="D950" s="139"/>
      <c r="E950" s="64"/>
      <c r="F950" s="64"/>
      <c r="G950" s="64"/>
      <c r="H950" s="64"/>
      <c r="I950" s="64"/>
    </row>
    <row r="951" spans="4:9" ht="12.75">
      <c r="D951" s="139"/>
      <c r="E951" s="64"/>
      <c r="F951" s="64"/>
      <c r="G951" s="64"/>
      <c r="H951" s="64"/>
      <c r="I951" s="64"/>
    </row>
    <row r="952" spans="4:9" ht="12.75">
      <c r="D952" s="139"/>
      <c r="E952" s="64"/>
      <c r="F952" s="64"/>
      <c r="G952" s="64"/>
      <c r="H952" s="64"/>
      <c r="I952" s="64"/>
    </row>
    <row r="953" spans="4:9" ht="12.75">
      <c r="D953" s="139"/>
      <c r="E953" s="64"/>
      <c r="F953" s="64"/>
      <c r="G953" s="64"/>
      <c r="H953" s="64"/>
      <c r="I953" s="64"/>
    </row>
    <row r="954" spans="4:9" ht="12.75">
      <c r="D954" s="139"/>
      <c r="E954" s="64"/>
      <c r="F954" s="64"/>
      <c r="G954" s="64"/>
      <c r="H954" s="64"/>
      <c r="I954" s="64"/>
    </row>
    <row r="955" spans="4:9" ht="12.75">
      <c r="D955" s="139"/>
      <c r="E955" s="64"/>
      <c r="F955" s="64"/>
      <c r="G955" s="64"/>
      <c r="H955" s="64"/>
      <c r="I955" s="64"/>
    </row>
    <row r="956" spans="4:9" ht="12.75">
      <c r="D956" s="139"/>
      <c r="E956" s="64"/>
      <c r="F956" s="64"/>
      <c r="G956" s="64"/>
      <c r="H956" s="64"/>
      <c r="I956" s="64"/>
    </row>
    <row r="957" spans="4:9" ht="12.75">
      <c r="D957" s="139"/>
      <c r="E957" s="64"/>
      <c r="F957" s="64"/>
      <c r="G957" s="64"/>
      <c r="H957" s="64"/>
      <c r="I957" s="64"/>
    </row>
    <row r="958" spans="4:9" ht="12.75">
      <c r="D958" s="139"/>
      <c r="E958" s="64"/>
      <c r="F958" s="64"/>
      <c r="G958" s="64"/>
      <c r="H958" s="64"/>
      <c r="I958" s="64"/>
    </row>
    <row r="959" spans="4:9" ht="12.75">
      <c r="D959" s="139"/>
      <c r="E959" s="64"/>
      <c r="F959" s="64"/>
      <c r="G959" s="64"/>
      <c r="H959" s="64"/>
      <c r="I959" s="64"/>
    </row>
    <row r="960" spans="4:9" ht="12.75">
      <c r="D960" s="139"/>
      <c r="E960" s="64"/>
      <c r="F960" s="64"/>
      <c r="G960" s="64"/>
      <c r="H960" s="64"/>
      <c r="I960" s="64"/>
    </row>
    <row r="961" spans="4:9" ht="12.75">
      <c r="D961" s="139"/>
      <c r="E961" s="64"/>
      <c r="F961" s="64"/>
      <c r="G961" s="64"/>
      <c r="H961" s="64"/>
      <c r="I961" s="64"/>
    </row>
    <row r="962" spans="4:9" ht="12.75">
      <c r="D962" s="139"/>
      <c r="E962" s="64"/>
      <c r="F962" s="64"/>
      <c r="G962" s="64"/>
      <c r="H962" s="64"/>
      <c r="I962" s="64"/>
    </row>
    <row r="963" spans="4:9" ht="12.75">
      <c r="D963" s="139"/>
      <c r="E963" s="64"/>
      <c r="F963" s="64"/>
      <c r="G963" s="64"/>
      <c r="H963" s="64"/>
      <c r="I963" s="64"/>
    </row>
    <row r="964" spans="4:9" ht="12.75">
      <c r="D964" s="139"/>
      <c r="E964" s="64"/>
      <c r="F964" s="64"/>
      <c r="G964" s="64"/>
      <c r="H964" s="64"/>
      <c r="I964" s="64"/>
    </row>
    <row r="965" spans="4:9" ht="12.75">
      <c r="D965" s="139"/>
      <c r="E965" s="64"/>
      <c r="F965" s="64"/>
      <c r="G965" s="64"/>
      <c r="H965" s="64"/>
      <c r="I965" s="64"/>
    </row>
    <row r="966" spans="4:9" ht="12.75">
      <c r="D966" s="139"/>
      <c r="E966" s="64"/>
      <c r="F966" s="64"/>
      <c r="G966" s="64"/>
      <c r="H966" s="64"/>
      <c r="I966" s="64"/>
    </row>
    <row r="967" spans="4:9" ht="12.75">
      <c r="D967" s="139"/>
      <c r="E967" s="64"/>
      <c r="F967" s="64"/>
      <c r="G967" s="64"/>
      <c r="H967" s="64"/>
      <c r="I967" s="64"/>
    </row>
    <row r="968" spans="4:9" ht="12.75">
      <c r="D968" s="139"/>
      <c r="E968" s="64"/>
      <c r="F968" s="64"/>
      <c r="G968" s="64"/>
      <c r="H968" s="64"/>
      <c r="I968" s="64"/>
    </row>
    <row r="969" spans="4:9" ht="12.75">
      <c r="D969" s="139"/>
      <c r="E969" s="64"/>
      <c r="F969" s="64"/>
      <c r="G969" s="64"/>
      <c r="H969" s="64"/>
      <c r="I969" s="64"/>
    </row>
    <row r="970" spans="4:9" ht="12.75">
      <c r="D970" s="139"/>
      <c r="E970" s="64"/>
      <c r="F970" s="64"/>
      <c r="G970" s="64"/>
      <c r="H970" s="64"/>
      <c r="I970" s="64"/>
    </row>
    <row r="971" spans="4:9" ht="12.75">
      <c r="D971" s="139"/>
      <c r="E971" s="64"/>
      <c r="F971" s="64"/>
      <c r="G971" s="64"/>
      <c r="H971" s="64"/>
      <c r="I971" s="64"/>
    </row>
    <row r="972" spans="4:9" ht="12.75">
      <c r="D972" s="139"/>
      <c r="E972" s="64"/>
      <c r="F972" s="64"/>
      <c r="G972" s="64"/>
      <c r="H972" s="64"/>
      <c r="I972" s="64"/>
    </row>
    <row r="973" spans="4:9" ht="12.75">
      <c r="D973" s="139"/>
      <c r="E973" s="64"/>
      <c r="F973" s="64"/>
      <c r="G973" s="64"/>
      <c r="H973" s="64"/>
      <c r="I973" s="64"/>
    </row>
    <row r="974" spans="4:9" ht="12.75">
      <c r="D974" s="139"/>
      <c r="E974" s="64"/>
      <c r="F974" s="64"/>
      <c r="G974" s="64"/>
      <c r="H974" s="64"/>
      <c r="I974" s="64"/>
    </row>
    <row r="975" spans="4:9" ht="12.75">
      <c r="D975" s="139"/>
      <c r="E975" s="64"/>
      <c r="F975" s="64"/>
      <c r="G975" s="64"/>
      <c r="H975" s="64"/>
      <c r="I975" s="64"/>
    </row>
    <row r="976" spans="4:9" ht="12.75">
      <c r="D976" s="139"/>
      <c r="E976" s="64"/>
      <c r="F976" s="64"/>
      <c r="G976" s="64"/>
      <c r="H976" s="64"/>
      <c r="I976" s="64"/>
    </row>
    <row r="977" spans="4:9" ht="12.75">
      <c r="D977" s="139"/>
      <c r="E977" s="64"/>
      <c r="F977" s="64"/>
      <c r="G977" s="64"/>
      <c r="H977" s="64"/>
      <c r="I977" s="64"/>
    </row>
    <row r="978" spans="4:9" ht="12.75">
      <c r="D978" s="139"/>
      <c r="E978" s="64"/>
      <c r="F978" s="64"/>
      <c r="G978" s="64"/>
      <c r="H978" s="64"/>
      <c r="I978" s="64"/>
    </row>
    <row r="979" spans="4:9" ht="12.75">
      <c r="D979" s="139"/>
      <c r="E979" s="64"/>
      <c r="F979" s="64"/>
      <c r="G979" s="64"/>
      <c r="H979" s="64"/>
      <c r="I979" s="64"/>
    </row>
    <row r="980" spans="4:9" ht="12.75">
      <c r="D980" s="139"/>
      <c r="E980" s="64"/>
      <c r="F980" s="64"/>
      <c r="G980" s="64"/>
      <c r="H980" s="64"/>
      <c r="I980" s="64"/>
    </row>
    <row r="981" spans="4:9" ht="12.75">
      <c r="D981" s="139"/>
      <c r="E981" s="64"/>
      <c r="F981" s="64"/>
      <c r="G981" s="64"/>
      <c r="H981" s="64"/>
      <c r="I981" s="64"/>
    </row>
    <row r="982" spans="4:9" ht="12.75">
      <c r="D982" s="139"/>
      <c r="E982" s="64"/>
      <c r="F982" s="64"/>
      <c r="G982" s="64"/>
      <c r="H982" s="64"/>
      <c r="I982" s="64"/>
    </row>
    <row r="983" spans="4:9" ht="12.75">
      <c r="D983" s="139"/>
      <c r="E983" s="64"/>
      <c r="F983" s="64"/>
      <c r="G983" s="64"/>
      <c r="H983" s="64"/>
      <c r="I983" s="64"/>
    </row>
    <row r="984" spans="4:9" ht="12.75">
      <c r="D984" s="139"/>
      <c r="E984" s="64"/>
      <c r="F984" s="64"/>
      <c r="G984" s="64"/>
      <c r="H984" s="64"/>
      <c r="I984" s="64"/>
    </row>
    <row r="985" spans="4:9" ht="12.75">
      <c r="D985" s="139"/>
      <c r="E985" s="64"/>
      <c r="F985" s="64"/>
      <c r="G985" s="64"/>
      <c r="H985" s="64"/>
      <c r="I985" s="64"/>
    </row>
    <row r="986" spans="4:9" ht="12.75">
      <c r="D986" s="139"/>
      <c r="E986" s="64"/>
      <c r="F986" s="64"/>
      <c r="G986" s="64"/>
      <c r="H986" s="64"/>
      <c r="I986" s="64"/>
    </row>
    <row r="987" spans="4:9" ht="12.75">
      <c r="D987" s="139"/>
      <c r="E987" s="64"/>
      <c r="F987" s="64"/>
      <c r="G987" s="64"/>
      <c r="H987" s="64"/>
      <c r="I987" s="64"/>
    </row>
    <row r="988" spans="4:9" ht="12.75">
      <c r="D988" s="139"/>
      <c r="E988" s="64"/>
      <c r="F988" s="64"/>
      <c r="G988" s="64"/>
      <c r="H988" s="64"/>
      <c r="I988" s="64"/>
    </row>
    <row r="989" spans="4:9" ht="12.75">
      <c r="D989" s="139"/>
      <c r="E989" s="64"/>
      <c r="F989" s="64"/>
      <c r="G989" s="64"/>
      <c r="H989" s="64"/>
      <c r="I989" s="64"/>
    </row>
    <row r="990" spans="4:9" ht="12.75">
      <c r="D990" s="139"/>
      <c r="E990" s="64"/>
      <c r="F990" s="64"/>
      <c r="G990" s="64"/>
      <c r="H990" s="64"/>
      <c r="I990" s="64"/>
    </row>
    <row r="991" spans="4:9" ht="12.75">
      <c r="D991" s="139"/>
      <c r="E991" s="64"/>
      <c r="F991" s="64"/>
      <c r="G991" s="64"/>
      <c r="H991" s="64"/>
      <c r="I991" s="64"/>
    </row>
    <row r="992" spans="4:9" ht="12.75">
      <c r="D992" s="139"/>
      <c r="E992" s="64"/>
      <c r="F992" s="64"/>
      <c r="G992" s="64"/>
      <c r="H992" s="64"/>
      <c r="I992" s="64"/>
    </row>
    <row r="993" spans="4:9" ht="12.75">
      <c r="D993" s="139"/>
      <c r="E993" s="64"/>
      <c r="F993" s="64"/>
      <c r="G993" s="64"/>
      <c r="H993" s="64"/>
      <c r="I993" s="64"/>
    </row>
    <row r="994" spans="4:9" ht="12.75">
      <c r="D994" s="139"/>
      <c r="E994" s="64"/>
      <c r="F994" s="64"/>
      <c r="G994" s="64"/>
      <c r="H994" s="64"/>
      <c r="I994" s="64"/>
    </row>
    <row r="995" spans="4:9" ht="12.75">
      <c r="D995" s="139"/>
      <c r="E995" s="64"/>
      <c r="F995" s="64"/>
      <c r="G995" s="64"/>
      <c r="H995" s="64"/>
      <c r="I995" s="64"/>
    </row>
    <row r="996" spans="4:9" ht="12.75">
      <c r="D996" s="139"/>
      <c r="E996" s="64"/>
      <c r="F996" s="64"/>
      <c r="G996" s="64"/>
      <c r="H996" s="64"/>
      <c r="I996" s="64"/>
    </row>
    <row r="997" spans="4:9" ht="12.75">
      <c r="D997" s="139"/>
      <c r="E997" s="64"/>
      <c r="F997" s="64"/>
      <c r="G997" s="64"/>
      <c r="H997" s="64"/>
      <c r="I997" s="64"/>
    </row>
    <row r="998" spans="4:9" ht="12.75">
      <c r="D998" s="139"/>
      <c r="E998" s="64"/>
      <c r="F998" s="64"/>
      <c r="G998" s="64"/>
      <c r="H998" s="64"/>
      <c r="I998" s="64"/>
    </row>
    <row r="999" spans="4:9" ht="12.75">
      <c r="D999" s="139"/>
      <c r="E999" s="64"/>
      <c r="F999" s="64"/>
      <c r="G999" s="64"/>
      <c r="H999" s="64"/>
      <c r="I999" s="64"/>
    </row>
    <row r="1000" spans="4:9" ht="12.75">
      <c r="D1000" s="139"/>
      <c r="E1000" s="64"/>
      <c r="F1000" s="64"/>
      <c r="G1000" s="64"/>
      <c r="H1000" s="64"/>
      <c r="I1000" s="64"/>
    </row>
    <row r="1001" spans="4:9" ht="12.75">
      <c r="D1001" s="139"/>
      <c r="E1001" s="64"/>
      <c r="F1001" s="64"/>
      <c r="G1001" s="64"/>
      <c r="H1001" s="64"/>
      <c r="I1001" s="64"/>
    </row>
    <row r="1002" spans="4:9" ht="12.75">
      <c r="D1002" s="139"/>
      <c r="E1002" s="64"/>
      <c r="F1002" s="64"/>
      <c r="G1002" s="64"/>
      <c r="H1002" s="64"/>
      <c r="I1002" s="64"/>
    </row>
    <row r="1003" spans="4:9" ht="12.75">
      <c r="D1003" s="139"/>
      <c r="E1003" s="64"/>
      <c r="F1003" s="64"/>
      <c r="G1003" s="64"/>
      <c r="H1003" s="64"/>
      <c r="I1003" s="64"/>
    </row>
    <row r="1004" spans="4:9" ht="12.75">
      <c r="D1004" s="139"/>
      <c r="E1004" s="64"/>
      <c r="F1004" s="64"/>
      <c r="G1004" s="64"/>
      <c r="H1004" s="64"/>
      <c r="I1004" s="64"/>
    </row>
    <row r="1005" spans="4:9" ht="12.75">
      <c r="D1005" s="139"/>
      <c r="E1005" s="64"/>
      <c r="F1005" s="64"/>
      <c r="G1005" s="64"/>
      <c r="H1005" s="64"/>
      <c r="I1005" s="64"/>
    </row>
    <row r="1006" spans="4:9" ht="12.75">
      <c r="D1006" s="139"/>
      <c r="E1006" s="64"/>
      <c r="F1006" s="64"/>
      <c r="G1006" s="64"/>
      <c r="H1006" s="64"/>
      <c r="I1006" s="64"/>
    </row>
    <row r="1007" spans="4:9" ht="12.75">
      <c r="D1007" s="139"/>
      <c r="E1007" s="64"/>
      <c r="F1007" s="64"/>
      <c r="G1007" s="64"/>
      <c r="H1007" s="64"/>
      <c r="I1007" s="64"/>
    </row>
    <row r="1008" spans="4:9" ht="12.75">
      <c r="D1008" s="139"/>
      <c r="E1008" s="64"/>
      <c r="F1008" s="64"/>
      <c r="G1008" s="64"/>
      <c r="H1008" s="64"/>
      <c r="I1008" s="64"/>
    </row>
    <row r="1009" spans="4:9" ht="12.75">
      <c r="D1009" s="139"/>
      <c r="E1009" s="64"/>
      <c r="F1009" s="64"/>
      <c r="G1009" s="64"/>
      <c r="H1009" s="64"/>
      <c r="I1009" s="64"/>
    </row>
    <row r="1010" spans="4:9" ht="12.75">
      <c r="D1010" s="139"/>
      <c r="E1010" s="64"/>
      <c r="F1010" s="64"/>
      <c r="G1010" s="64"/>
      <c r="H1010" s="64"/>
      <c r="I1010" s="64"/>
    </row>
    <row r="1011" spans="4:9" ht="12.75">
      <c r="D1011" s="139"/>
      <c r="E1011" s="64"/>
      <c r="F1011" s="64"/>
      <c r="G1011" s="64"/>
      <c r="H1011" s="64"/>
      <c r="I1011" s="64"/>
    </row>
    <row r="1012" spans="4:9" ht="12.75">
      <c r="D1012" s="139"/>
      <c r="E1012" s="64"/>
      <c r="F1012" s="64"/>
      <c r="G1012" s="64"/>
      <c r="H1012" s="64"/>
      <c r="I1012" s="64"/>
    </row>
    <row r="1013" spans="4:9" ht="12.75">
      <c r="D1013" s="139"/>
      <c r="E1013" s="64"/>
      <c r="F1013" s="64"/>
      <c r="G1013" s="64"/>
      <c r="H1013" s="64"/>
      <c r="I1013" s="64"/>
    </row>
    <row r="1014" spans="4:9" ht="12.75">
      <c r="D1014" s="139"/>
      <c r="E1014" s="64"/>
      <c r="F1014" s="64"/>
      <c r="G1014" s="64"/>
      <c r="H1014" s="64"/>
      <c r="I1014" s="64"/>
    </row>
    <row r="1015" spans="4:9" ht="12.75">
      <c r="D1015" s="139"/>
      <c r="E1015" s="64"/>
      <c r="F1015" s="64"/>
      <c r="G1015" s="64"/>
      <c r="H1015" s="64"/>
      <c r="I1015" s="64"/>
    </row>
    <row r="1016" spans="4:9" ht="12.75">
      <c r="D1016" s="139"/>
      <c r="E1016" s="64"/>
      <c r="F1016" s="64"/>
      <c r="G1016" s="64"/>
      <c r="H1016" s="64"/>
      <c r="I1016" s="64"/>
    </row>
    <row r="1017" spans="4:9" ht="12.75">
      <c r="D1017" s="139"/>
      <c r="E1017" s="64"/>
      <c r="F1017" s="64"/>
      <c r="G1017" s="64"/>
      <c r="H1017" s="64"/>
      <c r="I1017" s="64"/>
    </row>
    <row r="1018" spans="4:9" ht="12.75">
      <c r="D1018" s="139"/>
      <c r="E1018" s="64"/>
      <c r="F1018" s="64"/>
      <c r="G1018" s="64"/>
      <c r="H1018" s="64"/>
      <c r="I1018" s="64"/>
    </row>
    <row r="1019" spans="4:9" ht="12.75">
      <c r="D1019" s="139"/>
      <c r="E1019" s="64"/>
      <c r="F1019" s="64"/>
      <c r="G1019" s="64"/>
      <c r="H1019" s="64"/>
      <c r="I1019" s="64"/>
    </row>
    <row r="1020" spans="4:9" ht="12.75">
      <c r="D1020" s="139"/>
      <c r="E1020" s="64"/>
      <c r="F1020" s="64"/>
      <c r="G1020" s="64"/>
      <c r="H1020" s="64"/>
      <c r="I1020" s="64"/>
    </row>
    <row r="1021" spans="4:9" ht="12.75">
      <c r="D1021" s="139"/>
      <c r="E1021" s="64"/>
      <c r="F1021" s="64"/>
      <c r="G1021" s="64"/>
      <c r="H1021" s="64"/>
      <c r="I1021" s="64"/>
    </row>
    <row r="1022" spans="4:9" ht="12.75">
      <c r="D1022" s="139"/>
      <c r="E1022" s="64"/>
      <c r="F1022" s="64"/>
      <c r="G1022" s="64"/>
      <c r="H1022" s="64"/>
      <c r="I1022" s="64"/>
    </row>
    <row r="1023" spans="4:9" ht="12.75">
      <c r="D1023" s="139"/>
      <c r="E1023" s="64"/>
      <c r="F1023" s="64"/>
      <c r="G1023" s="64"/>
      <c r="H1023" s="64"/>
      <c r="I1023" s="64"/>
    </row>
    <row r="1024" spans="4:9" ht="12.75">
      <c r="D1024" s="139"/>
      <c r="E1024" s="64"/>
      <c r="F1024" s="64"/>
      <c r="G1024" s="64"/>
      <c r="H1024" s="64"/>
      <c r="I1024" s="64"/>
    </row>
    <row r="1025" spans="4:9" ht="12.75">
      <c r="D1025" s="139"/>
      <c r="E1025" s="64"/>
      <c r="F1025" s="64"/>
      <c r="G1025" s="64"/>
      <c r="H1025" s="64"/>
      <c r="I1025" s="64"/>
    </row>
    <row r="1026" spans="4:9" ht="12.75">
      <c r="D1026" s="139"/>
      <c r="E1026" s="64"/>
      <c r="F1026" s="64"/>
      <c r="G1026" s="64"/>
      <c r="H1026" s="64"/>
      <c r="I1026" s="64"/>
    </row>
    <row r="1027" spans="4:9" ht="12.75">
      <c r="D1027" s="139"/>
      <c r="E1027" s="64"/>
      <c r="F1027" s="64"/>
      <c r="G1027" s="64"/>
      <c r="H1027" s="64"/>
      <c r="I1027" s="64"/>
    </row>
    <row r="1028" spans="4:9" ht="12.75">
      <c r="D1028" s="139"/>
      <c r="E1028" s="64"/>
      <c r="F1028" s="64"/>
      <c r="G1028" s="64"/>
      <c r="H1028" s="64"/>
      <c r="I1028" s="64"/>
    </row>
    <row r="1029" spans="4:9" ht="12.75">
      <c r="D1029" s="139"/>
      <c r="E1029" s="64"/>
      <c r="F1029" s="64"/>
      <c r="G1029" s="64"/>
      <c r="H1029" s="64"/>
      <c r="I1029" s="64"/>
    </row>
    <row r="1030" spans="4:9" ht="12.75">
      <c r="D1030" s="139"/>
      <c r="E1030" s="64"/>
      <c r="F1030" s="64"/>
      <c r="G1030" s="64"/>
      <c r="H1030" s="64"/>
      <c r="I1030" s="64"/>
    </row>
    <row r="1031" spans="4:9" ht="12.75">
      <c r="D1031" s="139"/>
      <c r="E1031" s="64"/>
      <c r="F1031" s="64"/>
      <c r="G1031" s="64"/>
      <c r="H1031" s="64"/>
      <c r="I1031" s="64"/>
    </row>
    <row r="1032" spans="4:9" ht="12.75">
      <c r="D1032" s="139"/>
      <c r="E1032" s="64"/>
      <c r="F1032" s="64"/>
      <c r="G1032" s="64"/>
      <c r="H1032" s="64"/>
      <c r="I1032" s="64"/>
    </row>
    <row r="1033" spans="4:9" ht="12.75">
      <c r="D1033" s="139"/>
      <c r="E1033" s="64"/>
      <c r="F1033" s="64"/>
      <c r="G1033" s="64"/>
      <c r="H1033" s="64"/>
      <c r="I1033" s="64"/>
    </row>
    <row r="1034" spans="5:9" ht="12.75">
      <c r="E1034" s="64"/>
      <c r="F1034" s="64"/>
      <c r="G1034" s="64"/>
      <c r="H1034" s="64"/>
      <c r="I1034" s="64"/>
    </row>
    <row r="1035" spans="5:9" ht="12.75">
      <c r="E1035" s="64"/>
      <c r="F1035" s="64"/>
      <c r="G1035" s="64"/>
      <c r="H1035" s="64"/>
      <c r="I1035" s="64"/>
    </row>
    <row r="1036" spans="5:9" ht="12.75">
      <c r="E1036" s="64"/>
      <c r="F1036" s="64"/>
      <c r="G1036" s="64"/>
      <c r="H1036" s="64"/>
      <c r="I1036" s="64"/>
    </row>
    <row r="1037" spans="5:9" ht="12.75">
      <c r="E1037" s="64"/>
      <c r="F1037" s="64"/>
      <c r="G1037" s="64"/>
      <c r="H1037" s="64"/>
      <c r="I1037" s="64"/>
    </row>
    <row r="1038" spans="5:9" ht="12.75">
      <c r="E1038" s="64"/>
      <c r="F1038" s="64"/>
      <c r="G1038" s="64"/>
      <c r="H1038" s="64"/>
      <c r="I1038" s="64"/>
    </row>
    <row r="1039" spans="5:9" ht="12.75">
      <c r="E1039" s="64"/>
      <c r="F1039" s="64"/>
      <c r="G1039" s="64"/>
      <c r="H1039" s="64"/>
      <c r="I1039" s="64"/>
    </row>
    <row r="1040" spans="5:9" ht="12.75">
      <c r="E1040" s="64"/>
      <c r="F1040" s="64"/>
      <c r="G1040" s="64"/>
      <c r="H1040" s="64"/>
      <c r="I1040" s="64"/>
    </row>
    <row r="1041" spans="5:9" ht="12.75">
      <c r="E1041" s="64"/>
      <c r="F1041" s="64"/>
      <c r="G1041" s="64"/>
      <c r="H1041" s="64"/>
      <c r="I1041" s="64"/>
    </row>
    <row r="1042" spans="5:9" ht="12.75">
      <c r="E1042" s="64"/>
      <c r="F1042" s="64"/>
      <c r="G1042" s="64"/>
      <c r="H1042" s="64"/>
      <c r="I1042" s="64"/>
    </row>
    <row r="1043" spans="5:9" ht="12.75">
      <c r="E1043" s="64"/>
      <c r="F1043" s="64"/>
      <c r="G1043" s="64"/>
      <c r="H1043" s="64"/>
      <c r="I1043" s="64"/>
    </row>
    <row r="1044" spans="5:9" ht="12.75">
      <c r="E1044" s="64"/>
      <c r="F1044" s="64"/>
      <c r="G1044" s="64"/>
      <c r="H1044" s="64"/>
      <c r="I1044" s="64"/>
    </row>
    <row r="1045" spans="5:9" ht="12.75">
      <c r="E1045" s="64"/>
      <c r="F1045" s="64"/>
      <c r="G1045" s="64"/>
      <c r="H1045" s="64"/>
      <c r="I1045" s="64"/>
    </row>
    <row r="1046" spans="5:9" ht="12.75">
      <c r="E1046" s="64"/>
      <c r="F1046" s="64"/>
      <c r="G1046" s="64"/>
      <c r="H1046" s="64"/>
      <c r="I1046" s="64"/>
    </row>
    <row r="1047" spans="5:9" ht="12.75">
      <c r="E1047" s="64"/>
      <c r="F1047" s="64"/>
      <c r="G1047" s="64"/>
      <c r="H1047" s="64"/>
      <c r="I1047" s="64"/>
    </row>
    <row r="1048" spans="5:9" ht="12.75">
      <c r="E1048" s="64"/>
      <c r="F1048" s="64"/>
      <c r="G1048" s="64"/>
      <c r="H1048" s="64"/>
      <c r="I1048" s="64"/>
    </row>
    <row r="1049" spans="5:9" ht="12.75">
      <c r="E1049" s="64"/>
      <c r="F1049" s="64"/>
      <c r="G1049" s="64"/>
      <c r="H1049" s="64"/>
      <c r="I1049" s="64"/>
    </row>
    <row r="1050" spans="5:9" ht="12.75">
      <c r="E1050" s="64"/>
      <c r="F1050" s="64"/>
      <c r="G1050" s="64"/>
      <c r="H1050" s="64"/>
      <c r="I1050" s="64"/>
    </row>
    <row r="1051" spans="5:9" ht="12.75">
      <c r="E1051" s="64"/>
      <c r="F1051" s="64"/>
      <c r="G1051" s="64"/>
      <c r="H1051" s="64"/>
      <c r="I1051" s="64"/>
    </row>
    <row r="1052" spans="5:9" ht="12.75">
      <c r="E1052" s="64"/>
      <c r="F1052" s="64"/>
      <c r="G1052" s="64"/>
      <c r="H1052" s="64"/>
      <c r="I1052" s="64"/>
    </row>
    <row r="1053" spans="5:9" ht="12.75">
      <c r="E1053" s="64"/>
      <c r="F1053" s="64"/>
      <c r="G1053" s="64"/>
      <c r="H1053" s="64"/>
      <c r="I1053" s="64"/>
    </row>
    <row r="1054" spans="5:9" ht="12.75">
      <c r="E1054" s="64"/>
      <c r="F1054" s="64"/>
      <c r="G1054" s="64"/>
      <c r="H1054" s="64"/>
      <c r="I1054" s="64"/>
    </row>
    <row r="1055" spans="5:9" ht="12.75">
      <c r="E1055" s="64"/>
      <c r="F1055" s="64"/>
      <c r="G1055" s="64"/>
      <c r="H1055" s="64"/>
      <c r="I1055" s="64"/>
    </row>
    <row r="1056" spans="5:9" ht="12.75">
      <c r="E1056" s="64"/>
      <c r="F1056" s="64"/>
      <c r="G1056" s="64"/>
      <c r="H1056" s="64"/>
      <c r="I1056" s="64"/>
    </row>
    <row r="1057" spans="5:9" ht="12.75">
      <c r="E1057" s="64"/>
      <c r="F1057" s="64"/>
      <c r="G1057" s="64"/>
      <c r="H1057" s="64"/>
      <c r="I1057" s="64"/>
    </row>
    <row r="1058" spans="5:9" ht="12.75">
      <c r="E1058" s="64"/>
      <c r="F1058" s="64"/>
      <c r="G1058" s="64"/>
      <c r="H1058" s="64"/>
      <c r="I1058" s="64"/>
    </row>
    <row r="1059" spans="5:9" ht="12.75">
      <c r="E1059" s="64"/>
      <c r="F1059" s="64"/>
      <c r="G1059" s="64"/>
      <c r="H1059" s="64"/>
      <c r="I1059" s="64"/>
    </row>
    <row r="1060" spans="5:9" ht="12.75">
      <c r="E1060" s="64"/>
      <c r="F1060" s="64"/>
      <c r="G1060" s="64"/>
      <c r="H1060" s="64"/>
      <c r="I1060" s="64"/>
    </row>
    <row r="1061" spans="5:9" ht="12.75">
      <c r="E1061" s="64"/>
      <c r="F1061" s="64"/>
      <c r="G1061" s="64"/>
      <c r="H1061" s="64"/>
      <c r="I1061" s="64"/>
    </row>
    <row r="1062" spans="5:9" ht="12.75">
      <c r="E1062" s="64"/>
      <c r="F1062" s="64"/>
      <c r="G1062" s="64"/>
      <c r="H1062" s="64"/>
      <c r="I1062" s="64"/>
    </row>
    <row r="1063" spans="5:9" ht="12.75">
      <c r="E1063" s="64"/>
      <c r="F1063" s="64"/>
      <c r="G1063" s="64"/>
      <c r="H1063" s="64"/>
      <c r="I1063" s="64"/>
    </row>
    <row r="1064" spans="5:9" ht="12.75">
      <c r="E1064" s="64"/>
      <c r="F1064" s="64"/>
      <c r="G1064" s="64"/>
      <c r="H1064" s="64"/>
      <c r="I1064" s="64"/>
    </row>
    <row r="1065" spans="5:9" ht="12.75">
      <c r="E1065" s="64"/>
      <c r="F1065" s="64"/>
      <c r="G1065" s="64"/>
      <c r="H1065" s="64"/>
      <c r="I1065" s="64"/>
    </row>
    <row r="1066" spans="5:9" ht="12.75">
      <c r="E1066" s="64"/>
      <c r="F1066" s="64"/>
      <c r="G1066" s="64"/>
      <c r="H1066" s="64"/>
      <c r="I1066" s="64"/>
    </row>
    <row r="1067" spans="5:9" ht="12.75">
      <c r="E1067" s="64"/>
      <c r="F1067" s="64"/>
      <c r="G1067" s="64"/>
      <c r="H1067" s="64"/>
      <c r="I1067" s="64"/>
    </row>
    <row r="1068" spans="5:9" ht="12.75">
      <c r="E1068" s="64"/>
      <c r="F1068" s="64"/>
      <c r="G1068" s="64"/>
      <c r="H1068" s="64"/>
      <c r="I1068" s="64"/>
    </row>
    <row r="1069" spans="5:9" ht="12.75">
      <c r="E1069" s="64"/>
      <c r="F1069" s="64"/>
      <c r="G1069" s="64"/>
      <c r="H1069" s="64"/>
      <c r="I1069" s="64"/>
    </row>
    <row r="1070" spans="5:9" ht="12.75">
      <c r="E1070" s="64"/>
      <c r="F1070" s="64"/>
      <c r="G1070" s="64"/>
      <c r="H1070" s="64"/>
      <c r="I1070" s="64"/>
    </row>
    <row r="1071" spans="5:9" ht="12.75">
      <c r="E1071" s="64"/>
      <c r="F1071" s="64"/>
      <c r="G1071" s="64"/>
      <c r="H1071" s="64"/>
      <c r="I1071" s="64"/>
    </row>
    <row r="1072" spans="5:9" ht="12.75">
      <c r="E1072" s="64"/>
      <c r="F1072" s="64"/>
      <c r="G1072" s="64"/>
      <c r="H1072" s="64"/>
      <c r="I1072" s="64"/>
    </row>
    <row r="1073" spans="5:9" ht="12.75">
      <c r="E1073" s="64"/>
      <c r="F1073" s="64"/>
      <c r="G1073" s="64"/>
      <c r="H1073" s="64"/>
      <c r="I1073" s="64"/>
    </row>
    <row r="1074" spans="5:9" ht="12.75">
      <c r="E1074" s="64"/>
      <c r="F1074" s="64"/>
      <c r="G1074" s="64"/>
      <c r="H1074" s="64"/>
      <c r="I1074" s="64"/>
    </row>
    <row r="1075" spans="5:9" ht="12.75">
      <c r="E1075" s="64"/>
      <c r="F1075" s="64"/>
      <c r="G1075" s="64"/>
      <c r="H1075" s="64"/>
      <c r="I1075" s="64"/>
    </row>
    <row r="1076" spans="5:9" ht="12.75">
      <c r="E1076" s="64"/>
      <c r="F1076" s="64"/>
      <c r="G1076" s="64"/>
      <c r="H1076" s="64"/>
      <c r="I1076" s="64"/>
    </row>
    <row r="1077" spans="5:9" ht="12.75">
      <c r="E1077" s="64"/>
      <c r="F1077" s="64"/>
      <c r="G1077" s="64"/>
      <c r="H1077" s="64"/>
      <c r="I1077" s="64"/>
    </row>
    <row r="1078" spans="5:9" ht="12.75">
      <c r="E1078" s="64"/>
      <c r="F1078" s="64"/>
      <c r="G1078" s="64"/>
      <c r="H1078" s="64"/>
      <c r="I1078" s="64"/>
    </row>
    <row r="1079" spans="5:9" ht="12.75">
      <c r="E1079" s="64"/>
      <c r="F1079" s="64"/>
      <c r="G1079" s="64"/>
      <c r="H1079" s="64"/>
      <c r="I1079" s="64"/>
    </row>
    <row r="1080" spans="5:9" ht="12.75">
      <c r="E1080" s="64"/>
      <c r="F1080" s="64"/>
      <c r="G1080" s="64"/>
      <c r="H1080" s="64"/>
      <c r="I1080" s="64"/>
    </row>
    <row r="1081" spans="5:9" ht="12.75">
      <c r="E1081" s="64"/>
      <c r="F1081" s="64"/>
      <c r="G1081" s="64"/>
      <c r="H1081" s="64"/>
      <c r="I1081" s="64"/>
    </row>
    <row r="1082" spans="5:9" ht="12.75">
      <c r="E1082" s="64"/>
      <c r="F1082" s="64"/>
      <c r="G1082" s="64"/>
      <c r="H1082" s="64"/>
      <c r="I1082" s="64"/>
    </row>
    <row r="1083" spans="5:9" ht="12.75">
      <c r="E1083" s="64"/>
      <c r="F1083" s="64"/>
      <c r="G1083" s="64"/>
      <c r="H1083" s="64"/>
      <c r="I1083" s="64"/>
    </row>
    <row r="1084" spans="5:9" ht="12.75">
      <c r="E1084" s="64"/>
      <c r="F1084" s="64"/>
      <c r="G1084" s="64"/>
      <c r="H1084" s="64"/>
      <c r="I1084" s="64"/>
    </row>
    <row r="1085" spans="5:9" ht="12.75">
      <c r="E1085" s="64"/>
      <c r="F1085" s="64"/>
      <c r="G1085" s="64"/>
      <c r="H1085" s="64"/>
      <c r="I1085" s="64"/>
    </row>
    <row r="1086" spans="5:9" ht="12.75">
      <c r="E1086" s="64"/>
      <c r="F1086" s="64"/>
      <c r="G1086" s="64"/>
      <c r="H1086" s="64"/>
      <c r="I1086" s="64"/>
    </row>
    <row r="1087" spans="5:9" ht="12.75">
      <c r="E1087" s="64"/>
      <c r="F1087" s="64"/>
      <c r="G1087" s="64"/>
      <c r="H1087" s="64"/>
      <c r="I1087" s="64"/>
    </row>
    <row r="1088" spans="5:9" ht="12.75">
      <c r="E1088" s="64"/>
      <c r="F1088" s="64"/>
      <c r="G1088" s="64"/>
      <c r="H1088" s="64"/>
      <c r="I1088" s="64"/>
    </row>
    <row r="1089" spans="5:9" ht="12.75">
      <c r="E1089" s="64"/>
      <c r="F1089" s="64"/>
      <c r="G1089" s="64"/>
      <c r="H1089" s="64"/>
      <c r="I1089" s="64"/>
    </row>
    <row r="1090" spans="5:9" ht="12.75">
      <c r="E1090" s="64"/>
      <c r="F1090" s="64"/>
      <c r="G1090" s="64"/>
      <c r="H1090" s="64"/>
      <c r="I1090" s="64"/>
    </row>
    <row r="1091" spans="5:9" ht="12.75">
      <c r="E1091" s="64"/>
      <c r="F1091" s="64"/>
      <c r="G1091" s="64"/>
      <c r="H1091" s="64"/>
      <c r="I1091" s="64"/>
    </row>
    <row r="1092" spans="5:9" ht="12.75">
      <c r="E1092" s="64"/>
      <c r="F1092" s="64"/>
      <c r="G1092" s="64"/>
      <c r="H1092" s="64"/>
      <c r="I1092" s="64"/>
    </row>
    <row r="1093" spans="5:9" ht="12.75">
      <c r="E1093" s="64"/>
      <c r="F1093" s="64"/>
      <c r="G1093" s="64"/>
      <c r="H1093" s="64"/>
      <c r="I1093" s="64"/>
    </row>
    <row r="1094" spans="5:9" ht="12.75">
      <c r="E1094" s="64"/>
      <c r="F1094" s="64"/>
      <c r="G1094" s="64"/>
      <c r="H1094" s="64"/>
      <c r="I1094" s="64"/>
    </row>
    <row r="1095" spans="5:9" ht="12.75">
      <c r="E1095" s="64"/>
      <c r="F1095" s="64"/>
      <c r="G1095" s="64"/>
      <c r="H1095" s="64"/>
      <c r="I1095" s="64"/>
    </row>
    <row r="1096" spans="5:9" ht="12.75">
      <c r="E1096" s="64"/>
      <c r="F1096" s="64"/>
      <c r="G1096" s="64"/>
      <c r="H1096" s="64"/>
      <c r="I1096" s="64"/>
    </row>
    <row r="1097" spans="5:9" ht="12.75">
      <c r="E1097" s="64"/>
      <c r="F1097" s="64"/>
      <c r="G1097" s="64"/>
      <c r="H1097" s="64"/>
      <c r="I1097" s="64"/>
    </row>
    <row r="1098" spans="5:9" ht="12.75">
      <c r="E1098" s="64"/>
      <c r="F1098" s="64"/>
      <c r="G1098" s="64"/>
      <c r="H1098" s="64"/>
      <c r="I1098" s="64"/>
    </row>
    <row r="1099" spans="5:9" ht="12.75">
      <c r="E1099" s="64"/>
      <c r="F1099" s="64"/>
      <c r="G1099" s="64"/>
      <c r="H1099" s="64"/>
      <c r="I1099" s="64"/>
    </row>
    <row r="1100" spans="5:9" ht="12.75">
      <c r="E1100" s="64"/>
      <c r="F1100" s="64"/>
      <c r="G1100" s="64"/>
      <c r="H1100" s="64"/>
      <c r="I1100" s="64"/>
    </row>
    <row r="1101" spans="5:9" ht="12.75">
      <c r="E1101" s="64"/>
      <c r="F1101" s="64"/>
      <c r="G1101" s="64"/>
      <c r="H1101" s="64"/>
      <c r="I1101" s="64"/>
    </row>
    <row r="1102" spans="5:9" ht="12.75">
      <c r="E1102" s="64"/>
      <c r="F1102" s="64"/>
      <c r="G1102" s="64"/>
      <c r="H1102" s="64"/>
      <c r="I1102" s="64"/>
    </row>
    <row r="1103" spans="5:9" ht="12.75">
      <c r="E1103" s="64"/>
      <c r="F1103" s="64"/>
      <c r="G1103" s="64"/>
      <c r="H1103" s="64"/>
      <c r="I1103" s="64"/>
    </row>
    <row r="1104" spans="5:9" ht="12.75">
      <c r="E1104" s="64"/>
      <c r="F1104" s="64"/>
      <c r="G1104" s="64"/>
      <c r="H1104" s="64"/>
      <c r="I1104" s="64"/>
    </row>
    <row r="1105" spans="5:9" ht="12.75">
      <c r="E1105" s="64"/>
      <c r="F1105" s="64"/>
      <c r="G1105" s="64"/>
      <c r="H1105" s="64"/>
      <c r="I1105" s="64"/>
    </row>
    <row r="1106" spans="5:9" ht="12.75">
      <c r="E1106" s="64"/>
      <c r="F1106" s="64"/>
      <c r="G1106" s="64"/>
      <c r="H1106" s="64"/>
      <c r="I1106" s="64"/>
    </row>
    <row r="1107" spans="5:9" ht="12.75">
      <c r="E1107" s="64"/>
      <c r="F1107" s="64"/>
      <c r="G1107" s="64"/>
      <c r="H1107" s="64"/>
      <c r="I1107" s="64"/>
    </row>
    <row r="1108" spans="5:9" ht="12.75">
      <c r="E1108" s="64"/>
      <c r="F1108" s="64"/>
      <c r="G1108" s="64"/>
      <c r="H1108" s="64"/>
      <c r="I1108" s="64"/>
    </row>
    <row r="1109" spans="5:9" ht="12.75">
      <c r="E1109" s="64"/>
      <c r="F1109" s="64"/>
      <c r="G1109" s="64"/>
      <c r="H1109" s="64"/>
      <c r="I1109" s="64"/>
    </row>
    <row r="1110" spans="5:9" ht="12.75">
      <c r="E1110" s="64"/>
      <c r="F1110" s="64"/>
      <c r="G1110" s="64"/>
      <c r="H1110" s="64"/>
      <c r="I1110" s="64"/>
    </row>
    <row r="1111" spans="5:9" ht="12.75">
      <c r="E1111" s="64"/>
      <c r="F1111" s="64"/>
      <c r="G1111" s="64"/>
      <c r="H1111" s="64"/>
      <c r="I1111" s="64"/>
    </row>
    <row r="1112" spans="5:9" ht="12.75">
      <c r="E1112" s="64"/>
      <c r="F1112" s="64"/>
      <c r="G1112" s="64"/>
      <c r="H1112" s="64"/>
      <c r="I1112" s="64"/>
    </row>
    <row r="1113" spans="5:9" ht="12.75">
      <c r="E1113" s="64"/>
      <c r="F1113" s="64"/>
      <c r="G1113" s="64"/>
      <c r="H1113" s="64"/>
      <c r="I1113" s="64"/>
    </row>
    <row r="1114" spans="5:9" ht="12.75">
      <c r="E1114" s="64"/>
      <c r="F1114" s="64"/>
      <c r="G1114" s="64"/>
      <c r="H1114" s="64"/>
      <c r="I1114" s="64"/>
    </row>
    <row r="1115" spans="5:9" ht="12.75">
      <c r="E1115" s="64"/>
      <c r="F1115" s="64"/>
      <c r="G1115" s="64"/>
      <c r="H1115" s="64"/>
      <c r="I1115" s="64"/>
    </row>
    <row r="1116" spans="5:9" ht="12.75">
      <c r="E1116" s="64"/>
      <c r="F1116" s="64"/>
      <c r="G1116" s="64"/>
      <c r="H1116" s="64"/>
      <c r="I1116" s="64"/>
    </row>
    <row r="1117" spans="5:9" ht="12.75">
      <c r="E1117" s="64"/>
      <c r="F1117" s="64"/>
      <c r="G1117" s="64"/>
      <c r="H1117" s="64"/>
      <c r="I1117" s="64"/>
    </row>
    <row r="1118" spans="5:9" ht="12.75">
      <c r="E1118" s="64"/>
      <c r="F1118" s="64"/>
      <c r="G1118" s="64"/>
      <c r="H1118" s="64"/>
      <c r="I1118" s="64"/>
    </row>
    <row r="1119" spans="5:9" ht="12.75">
      <c r="E1119" s="64"/>
      <c r="F1119" s="64"/>
      <c r="G1119" s="64"/>
      <c r="H1119" s="64"/>
      <c r="I1119" s="64"/>
    </row>
    <row r="1120" spans="5:9" ht="12.75">
      <c r="E1120" s="64"/>
      <c r="F1120" s="64"/>
      <c r="G1120" s="64"/>
      <c r="H1120" s="64"/>
      <c r="I1120" s="64"/>
    </row>
    <row r="1121" spans="5:9" ht="12.75">
      <c r="E1121" s="64"/>
      <c r="F1121" s="64"/>
      <c r="G1121" s="64"/>
      <c r="H1121" s="64"/>
      <c r="I1121" s="64"/>
    </row>
    <row r="1122" spans="5:9" ht="12.75">
      <c r="E1122" s="64"/>
      <c r="F1122" s="64"/>
      <c r="G1122" s="64"/>
      <c r="H1122" s="64"/>
      <c r="I1122" s="64"/>
    </row>
    <row r="1123" spans="5:9" ht="12.75">
      <c r="E1123" s="64"/>
      <c r="F1123" s="64"/>
      <c r="G1123" s="64"/>
      <c r="H1123" s="64"/>
      <c r="I1123" s="64"/>
    </row>
    <row r="1124" spans="5:9" ht="12.75">
      <c r="E1124" s="64"/>
      <c r="F1124" s="64"/>
      <c r="G1124" s="64"/>
      <c r="H1124" s="64"/>
      <c r="I1124" s="64"/>
    </row>
    <row r="1125" spans="5:9" ht="12.75">
      <c r="E1125" s="64"/>
      <c r="F1125" s="64"/>
      <c r="G1125" s="64"/>
      <c r="H1125" s="64"/>
      <c r="I1125" s="64"/>
    </row>
    <row r="1126" spans="5:9" ht="12.75">
      <c r="E1126" s="64"/>
      <c r="F1126" s="64"/>
      <c r="G1126" s="64"/>
      <c r="H1126" s="64"/>
      <c r="I1126" s="64"/>
    </row>
    <row r="1127" spans="5:9" ht="12.75">
      <c r="E1127" s="64"/>
      <c r="F1127" s="64"/>
      <c r="G1127" s="64"/>
      <c r="H1127" s="64"/>
      <c r="I1127" s="64"/>
    </row>
    <row r="1128" spans="5:9" ht="12.75">
      <c r="E1128" s="64"/>
      <c r="F1128" s="64"/>
      <c r="G1128" s="64"/>
      <c r="H1128" s="64"/>
      <c r="I1128" s="64"/>
    </row>
    <row r="1129" spans="5:9" ht="12.75">
      <c r="E1129" s="64"/>
      <c r="F1129" s="64"/>
      <c r="G1129" s="64"/>
      <c r="H1129" s="64"/>
      <c r="I1129" s="64"/>
    </row>
    <row r="1130" spans="5:9" ht="12.75">
      <c r="E1130" s="64"/>
      <c r="F1130" s="64"/>
      <c r="G1130" s="64"/>
      <c r="H1130" s="64"/>
      <c r="I1130" s="64"/>
    </row>
    <row r="1131" spans="5:9" ht="12.75">
      <c r="E1131" s="64"/>
      <c r="F1131" s="64"/>
      <c r="G1131" s="64"/>
      <c r="H1131" s="64"/>
      <c r="I1131" s="64"/>
    </row>
    <row r="1132" spans="5:9" ht="12.75">
      <c r="E1132" s="64"/>
      <c r="F1132" s="64"/>
      <c r="G1132" s="64"/>
      <c r="H1132" s="64"/>
      <c r="I1132" s="64"/>
    </row>
    <row r="1133" spans="5:9" ht="12.75">
      <c r="E1133" s="64"/>
      <c r="F1133" s="64"/>
      <c r="G1133" s="64"/>
      <c r="H1133" s="64"/>
      <c r="I1133" s="64"/>
    </row>
    <row r="1134" spans="5:9" ht="12.75">
      <c r="E1134" s="64"/>
      <c r="F1134" s="64"/>
      <c r="G1134" s="64"/>
      <c r="H1134" s="64"/>
      <c r="I1134" s="64"/>
    </row>
    <row r="1135" spans="5:9" ht="12.75">
      <c r="E1135" s="64"/>
      <c r="F1135" s="64"/>
      <c r="G1135" s="64"/>
      <c r="H1135" s="64"/>
      <c r="I1135" s="64"/>
    </row>
    <row r="1136" spans="5:9" ht="12.75">
      <c r="E1136" s="64"/>
      <c r="F1136" s="64"/>
      <c r="G1136" s="64"/>
      <c r="H1136" s="64"/>
      <c r="I1136" s="64"/>
    </row>
    <row r="1137" spans="5:9" ht="12.75">
      <c r="E1137" s="64"/>
      <c r="F1137" s="64"/>
      <c r="G1137" s="64"/>
      <c r="H1137" s="64"/>
      <c r="I1137" s="64"/>
    </row>
    <row r="1138" spans="5:9" ht="12.75">
      <c r="E1138" s="64"/>
      <c r="F1138" s="64"/>
      <c r="G1138" s="64"/>
      <c r="H1138" s="64"/>
      <c r="I1138" s="64"/>
    </row>
    <row r="1139" spans="5:9" ht="12.75">
      <c r="E1139" s="64"/>
      <c r="F1139" s="64"/>
      <c r="G1139" s="64"/>
      <c r="H1139" s="64"/>
      <c r="I1139" s="64"/>
    </row>
    <row r="1140" spans="5:9" ht="12.75">
      <c r="E1140" s="64"/>
      <c r="F1140" s="64"/>
      <c r="G1140" s="64"/>
      <c r="H1140" s="64"/>
      <c r="I1140" s="64"/>
    </row>
    <row r="1141" spans="5:9" ht="12.75">
      <c r="E1141" s="64"/>
      <c r="F1141" s="64"/>
      <c r="G1141" s="64"/>
      <c r="H1141" s="64"/>
      <c r="I1141" s="64"/>
    </row>
    <row r="1142" spans="5:9" ht="12.75">
      <c r="E1142" s="64"/>
      <c r="F1142" s="64"/>
      <c r="G1142" s="64"/>
      <c r="H1142" s="64"/>
      <c r="I1142" s="64"/>
    </row>
    <row r="1143" spans="5:9" ht="12.75">
      <c r="E1143" s="64"/>
      <c r="F1143" s="64"/>
      <c r="G1143" s="64"/>
      <c r="H1143" s="64"/>
      <c r="I1143" s="64"/>
    </row>
    <row r="1144" spans="5:9" ht="12.75">
      <c r="E1144" s="64"/>
      <c r="F1144" s="64"/>
      <c r="G1144" s="64"/>
      <c r="H1144" s="64"/>
      <c r="I1144" s="64"/>
    </row>
    <row r="1145" spans="5:9" ht="12.75">
      <c r="E1145" s="64"/>
      <c r="F1145" s="64"/>
      <c r="G1145" s="64"/>
      <c r="H1145" s="64"/>
      <c r="I1145" s="64"/>
    </row>
    <row r="1146" spans="5:9" ht="12.75">
      <c r="E1146" s="64"/>
      <c r="F1146" s="64"/>
      <c r="G1146" s="64"/>
      <c r="H1146" s="64"/>
      <c r="I1146" s="64"/>
    </row>
    <row r="1147" spans="5:9" ht="12.75">
      <c r="E1147" s="64"/>
      <c r="F1147" s="64"/>
      <c r="G1147" s="64"/>
      <c r="H1147" s="64"/>
      <c r="I1147" s="64"/>
    </row>
    <row r="1148" spans="5:9" ht="12.75">
      <c r="E1148" s="64"/>
      <c r="F1148" s="64"/>
      <c r="G1148" s="64"/>
      <c r="H1148" s="64"/>
      <c r="I1148" s="64"/>
    </row>
    <row r="1149" spans="5:9" ht="12.75">
      <c r="E1149" s="64"/>
      <c r="F1149" s="64"/>
      <c r="G1149" s="64"/>
      <c r="H1149" s="64"/>
      <c r="I1149" s="64"/>
    </row>
    <row r="1150" spans="5:9" ht="12.75">
      <c r="E1150" s="64"/>
      <c r="F1150" s="64"/>
      <c r="G1150" s="64"/>
      <c r="H1150" s="64"/>
      <c r="I1150" s="64"/>
    </row>
    <row r="1151" spans="5:9" ht="12.75">
      <c r="E1151" s="64"/>
      <c r="F1151" s="64"/>
      <c r="G1151" s="64"/>
      <c r="H1151" s="64"/>
      <c r="I1151" s="64"/>
    </row>
    <row r="1152" spans="5:9" ht="12.75">
      <c r="E1152" s="64"/>
      <c r="F1152" s="64"/>
      <c r="G1152" s="64"/>
      <c r="H1152" s="64"/>
      <c r="I1152" s="64"/>
    </row>
    <row r="1153" spans="5:9" ht="12.75">
      <c r="E1153" s="64"/>
      <c r="F1153" s="64"/>
      <c r="G1153" s="64"/>
      <c r="H1153" s="64"/>
      <c r="I1153" s="64"/>
    </row>
    <row r="1154" spans="5:9" ht="12.75">
      <c r="E1154" s="64"/>
      <c r="F1154" s="64"/>
      <c r="G1154" s="64"/>
      <c r="H1154" s="64"/>
      <c r="I1154" s="64"/>
    </row>
    <row r="1155" spans="5:9" ht="12.75">
      <c r="E1155" s="64"/>
      <c r="F1155" s="64"/>
      <c r="G1155" s="64"/>
      <c r="H1155" s="64"/>
      <c r="I1155" s="64"/>
    </row>
    <row r="1156" spans="5:9" ht="12.75">
      <c r="E1156" s="64"/>
      <c r="F1156" s="64"/>
      <c r="G1156" s="64"/>
      <c r="H1156" s="64"/>
      <c r="I1156" s="64"/>
    </row>
    <row r="1157" spans="5:9" ht="12.75">
      <c r="E1157" s="64"/>
      <c r="F1157" s="64"/>
      <c r="G1157" s="64"/>
      <c r="H1157" s="64"/>
      <c r="I1157" s="64"/>
    </row>
    <row r="1158" spans="5:9" ht="12.75">
      <c r="E1158" s="64"/>
      <c r="F1158" s="64"/>
      <c r="G1158" s="64"/>
      <c r="H1158" s="64"/>
      <c r="I1158" s="64"/>
    </row>
    <row r="1159" spans="5:9" ht="12.75">
      <c r="E1159" s="64"/>
      <c r="F1159" s="64"/>
      <c r="G1159" s="64"/>
      <c r="H1159" s="64"/>
      <c r="I1159" s="64"/>
    </row>
    <row r="1160" spans="5:9" ht="12.75">
      <c r="E1160" s="64"/>
      <c r="F1160" s="64"/>
      <c r="G1160" s="64"/>
      <c r="H1160" s="64"/>
      <c r="I1160" s="64"/>
    </row>
    <row r="1161" spans="5:9" ht="12.75">
      <c r="E1161" s="64"/>
      <c r="F1161" s="64"/>
      <c r="G1161" s="64"/>
      <c r="H1161" s="64"/>
      <c r="I1161" s="64"/>
    </row>
    <row r="1162" spans="5:9" ht="12.75">
      <c r="E1162" s="64"/>
      <c r="F1162" s="64"/>
      <c r="G1162" s="64"/>
      <c r="H1162" s="64"/>
      <c r="I1162" s="64"/>
    </row>
    <row r="1163" spans="5:9" ht="12.75">
      <c r="E1163" s="64"/>
      <c r="F1163" s="64"/>
      <c r="G1163" s="64"/>
      <c r="H1163" s="64"/>
      <c r="I1163" s="64"/>
    </row>
    <row r="1164" spans="5:9" ht="12.75">
      <c r="E1164" s="64"/>
      <c r="F1164" s="64"/>
      <c r="G1164" s="64"/>
      <c r="H1164" s="64"/>
      <c r="I1164" s="64"/>
    </row>
    <row r="1165" spans="5:9" ht="12.75">
      <c r="E1165" s="64"/>
      <c r="F1165" s="64"/>
      <c r="G1165" s="64"/>
      <c r="H1165" s="64"/>
      <c r="I1165" s="64"/>
    </row>
    <row r="1166" spans="5:9" ht="12.75">
      <c r="E1166" s="64"/>
      <c r="F1166" s="64"/>
      <c r="G1166" s="64"/>
      <c r="H1166" s="64"/>
      <c r="I1166" s="64"/>
    </row>
    <row r="1167" spans="5:9" ht="12.75">
      <c r="E1167" s="64"/>
      <c r="F1167" s="64"/>
      <c r="G1167" s="64"/>
      <c r="H1167" s="64"/>
      <c r="I1167" s="64"/>
    </row>
    <row r="1168" spans="5:9" ht="12.75">
      <c r="E1168" s="64"/>
      <c r="F1168" s="64"/>
      <c r="G1168" s="64"/>
      <c r="H1168" s="64"/>
      <c r="I1168" s="64"/>
    </row>
    <row r="1169" spans="5:9" ht="12.75">
      <c r="E1169" s="64"/>
      <c r="F1169" s="64"/>
      <c r="G1169" s="64"/>
      <c r="H1169" s="64"/>
      <c r="I1169" s="64"/>
    </row>
    <row r="1170" spans="5:9" ht="12.75">
      <c r="E1170" s="64"/>
      <c r="F1170" s="64"/>
      <c r="G1170" s="64"/>
      <c r="H1170" s="64"/>
      <c r="I1170" s="64"/>
    </row>
    <row r="1171" spans="5:9" ht="12.75">
      <c r="E1171" s="64"/>
      <c r="F1171" s="64"/>
      <c r="G1171" s="64"/>
      <c r="H1171" s="64"/>
      <c r="I1171" s="64"/>
    </row>
    <row r="1172" spans="5:9" ht="12.75">
      <c r="E1172" s="64"/>
      <c r="F1172" s="64"/>
      <c r="G1172" s="64"/>
      <c r="H1172" s="64"/>
      <c r="I1172" s="64"/>
    </row>
    <row r="1173" spans="5:9" ht="12.75">
      <c r="E1173" s="64"/>
      <c r="F1173" s="64"/>
      <c r="G1173" s="64"/>
      <c r="H1173" s="64"/>
      <c r="I1173" s="64"/>
    </row>
    <row r="1174" spans="5:9" ht="12.75">
      <c r="E1174" s="64"/>
      <c r="F1174" s="64"/>
      <c r="G1174" s="64"/>
      <c r="H1174" s="64"/>
      <c r="I1174" s="64"/>
    </row>
    <row r="1175" spans="5:9" ht="12.75">
      <c r="E1175" s="64"/>
      <c r="F1175" s="64"/>
      <c r="G1175" s="64"/>
      <c r="H1175" s="64"/>
      <c r="I1175" s="64"/>
    </row>
    <row r="1176" spans="5:9" ht="12.75">
      <c r="E1176" s="64"/>
      <c r="F1176" s="64"/>
      <c r="G1176" s="64"/>
      <c r="H1176" s="64"/>
      <c r="I1176" s="64"/>
    </row>
    <row r="1177" spans="5:9" ht="12.75">
      <c r="E1177" s="64"/>
      <c r="F1177" s="64"/>
      <c r="G1177" s="64"/>
      <c r="H1177" s="64"/>
      <c r="I1177" s="64"/>
    </row>
    <row r="1178" spans="5:9" ht="12.75">
      <c r="E1178" s="64"/>
      <c r="F1178" s="64"/>
      <c r="G1178" s="64"/>
      <c r="H1178" s="64"/>
      <c r="I1178" s="64"/>
    </row>
    <row r="1179" spans="5:9" ht="12.75">
      <c r="E1179" s="64"/>
      <c r="F1179" s="64"/>
      <c r="G1179" s="64"/>
      <c r="H1179" s="64"/>
      <c r="I1179" s="64"/>
    </row>
    <row r="1180" spans="5:9" ht="12.75">
      <c r="E1180" s="64"/>
      <c r="F1180" s="64"/>
      <c r="G1180" s="64"/>
      <c r="H1180" s="64"/>
      <c r="I1180" s="64"/>
    </row>
    <row r="1181" spans="5:9" ht="12.75">
      <c r="E1181" s="64"/>
      <c r="F1181" s="64"/>
      <c r="G1181" s="64"/>
      <c r="H1181" s="64"/>
      <c r="I1181" s="64"/>
    </row>
    <row r="1182" spans="5:9" ht="12.75">
      <c r="E1182" s="64"/>
      <c r="F1182" s="64"/>
      <c r="G1182" s="64"/>
      <c r="H1182" s="64"/>
      <c r="I1182" s="64"/>
    </row>
    <row r="1183" spans="5:9" ht="12.75">
      <c r="E1183" s="64"/>
      <c r="F1183" s="64"/>
      <c r="G1183" s="64"/>
      <c r="H1183" s="64"/>
      <c r="I1183" s="64"/>
    </row>
    <row r="1184" spans="5:9" ht="12.75">
      <c r="E1184" s="64"/>
      <c r="F1184" s="64"/>
      <c r="G1184" s="64"/>
      <c r="H1184" s="64"/>
      <c r="I1184" s="64"/>
    </row>
    <row r="1185" spans="5:9" ht="12.75">
      <c r="E1185" s="64"/>
      <c r="F1185" s="64"/>
      <c r="G1185" s="64"/>
      <c r="H1185" s="64"/>
      <c r="I1185" s="64"/>
    </row>
    <row r="1186" spans="5:9" ht="12.75">
      <c r="E1186" s="64"/>
      <c r="F1186" s="64"/>
      <c r="G1186" s="64"/>
      <c r="H1186" s="64"/>
      <c r="I1186" s="64"/>
    </row>
    <row r="1187" spans="5:9" ht="12.75">
      <c r="E1187" s="64"/>
      <c r="F1187" s="64"/>
      <c r="G1187" s="64"/>
      <c r="H1187" s="64"/>
      <c r="I1187" s="64"/>
    </row>
    <row r="1188" spans="5:9" ht="12.75">
      <c r="E1188" s="64"/>
      <c r="F1188" s="64"/>
      <c r="G1188" s="64"/>
      <c r="H1188" s="64"/>
      <c r="I1188" s="64"/>
    </row>
    <row r="1189" spans="5:9" ht="12.75">
      <c r="E1189" s="64"/>
      <c r="F1189" s="64"/>
      <c r="G1189" s="64"/>
      <c r="H1189" s="64"/>
      <c r="I1189" s="64"/>
    </row>
    <row r="1190" spans="5:9" ht="12.75">
      <c r="E1190" s="64"/>
      <c r="F1190" s="64"/>
      <c r="G1190" s="64"/>
      <c r="H1190" s="64"/>
      <c r="I1190" s="64"/>
    </row>
    <row r="1191" spans="5:9" ht="12.75">
      <c r="E1191" s="64"/>
      <c r="F1191" s="64"/>
      <c r="G1191" s="64"/>
      <c r="H1191" s="64"/>
      <c r="I1191" s="64"/>
    </row>
    <row r="1192" spans="5:9" ht="12.75">
      <c r="E1192" s="64"/>
      <c r="F1192" s="64"/>
      <c r="G1192" s="64"/>
      <c r="H1192" s="64"/>
      <c r="I1192" s="64"/>
    </row>
    <row r="1193" spans="5:9" ht="12.75">
      <c r="E1193" s="64"/>
      <c r="F1193" s="64"/>
      <c r="G1193" s="64"/>
      <c r="H1193" s="64"/>
      <c r="I1193" s="64"/>
    </row>
    <row r="1194" spans="5:9" ht="12.75">
      <c r="E1194" s="64"/>
      <c r="F1194" s="64"/>
      <c r="G1194" s="64"/>
      <c r="H1194" s="64"/>
      <c r="I1194" s="64"/>
    </row>
    <row r="1195" spans="5:9" ht="12.75">
      <c r="E1195" s="64"/>
      <c r="F1195" s="64"/>
      <c r="G1195" s="64"/>
      <c r="H1195" s="64"/>
      <c r="I1195" s="64"/>
    </row>
    <row r="1196" spans="5:9" ht="12.75">
      <c r="E1196" s="64"/>
      <c r="F1196" s="64"/>
      <c r="G1196" s="64"/>
      <c r="H1196" s="64"/>
      <c r="I1196" s="64"/>
    </row>
    <row r="1197" spans="5:9" ht="12.75">
      <c r="E1197" s="64"/>
      <c r="F1197" s="64"/>
      <c r="G1197" s="64"/>
      <c r="H1197" s="64"/>
      <c r="I1197" s="64"/>
    </row>
    <row r="1198" spans="5:9" ht="12.75">
      <c r="E1198" s="64"/>
      <c r="F1198" s="64"/>
      <c r="G1198" s="64"/>
      <c r="H1198" s="64"/>
      <c r="I1198" s="64"/>
    </row>
    <row r="1199" spans="5:9" ht="12.75">
      <c r="E1199" s="64"/>
      <c r="F1199" s="64"/>
      <c r="G1199" s="64"/>
      <c r="H1199" s="64"/>
      <c r="I1199" s="64"/>
    </row>
    <row r="1200" spans="5:9" ht="12.75">
      <c r="E1200" s="64"/>
      <c r="F1200" s="64"/>
      <c r="G1200" s="64"/>
      <c r="H1200" s="64"/>
      <c r="I1200" s="64"/>
    </row>
    <row r="1201" spans="5:9" ht="12.75">
      <c r="E1201" s="64"/>
      <c r="F1201" s="64"/>
      <c r="G1201" s="64"/>
      <c r="H1201" s="64"/>
      <c r="I1201" s="64"/>
    </row>
    <row r="1202" spans="5:9" ht="12.75">
      <c r="E1202" s="64"/>
      <c r="F1202" s="64"/>
      <c r="G1202" s="64"/>
      <c r="H1202" s="64"/>
      <c r="I1202" s="64"/>
    </row>
    <row r="1203" spans="5:9" ht="12.75">
      <c r="E1203" s="64"/>
      <c r="F1203" s="64"/>
      <c r="G1203" s="64"/>
      <c r="H1203" s="64"/>
      <c r="I1203" s="64"/>
    </row>
    <row r="1204" spans="5:9" ht="12.75">
      <c r="E1204" s="64"/>
      <c r="F1204" s="64"/>
      <c r="G1204" s="64"/>
      <c r="H1204" s="64"/>
      <c r="I1204" s="64"/>
    </row>
    <row r="1205" spans="5:9" ht="12.75">
      <c r="E1205" s="64"/>
      <c r="F1205" s="64"/>
      <c r="G1205" s="64"/>
      <c r="H1205" s="64"/>
      <c r="I1205" s="64"/>
    </row>
    <row r="1206" spans="5:9" ht="12.75">
      <c r="E1206" s="64"/>
      <c r="F1206" s="64"/>
      <c r="G1206" s="64"/>
      <c r="H1206" s="64"/>
      <c r="I1206" s="64"/>
    </row>
    <row r="1207" spans="5:9" ht="12.75">
      <c r="E1207" s="64"/>
      <c r="F1207" s="64"/>
      <c r="G1207" s="64"/>
      <c r="H1207" s="64"/>
      <c r="I1207" s="64"/>
    </row>
    <row r="1208" spans="5:9" ht="12.75">
      <c r="E1208" s="64"/>
      <c r="F1208" s="64"/>
      <c r="G1208" s="64"/>
      <c r="H1208" s="64"/>
      <c r="I1208" s="64"/>
    </row>
    <row r="1209" spans="5:9" ht="12.75">
      <c r="E1209" s="64"/>
      <c r="F1209" s="64"/>
      <c r="G1209" s="64"/>
      <c r="H1209" s="64"/>
      <c r="I1209" s="64"/>
    </row>
    <row r="1210" spans="5:9" ht="12.75">
      <c r="E1210" s="64"/>
      <c r="F1210" s="64"/>
      <c r="G1210" s="64"/>
      <c r="H1210" s="64"/>
      <c r="I1210" s="64"/>
    </row>
    <row r="1211" spans="5:9" ht="12.75">
      <c r="E1211" s="64"/>
      <c r="F1211" s="64"/>
      <c r="G1211" s="64"/>
      <c r="H1211" s="64"/>
      <c r="I1211" s="64"/>
    </row>
    <row r="1212" spans="5:9" ht="12.75">
      <c r="E1212" s="64"/>
      <c r="F1212" s="64"/>
      <c r="G1212" s="64"/>
      <c r="H1212" s="64"/>
      <c r="I1212" s="64"/>
    </row>
    <row r="1213" spans="5:9" ht="12.75">
      <c r="E1213" s="64"/>
      <c r="F1213" s="64"/>
      <c r="G1213" s="64"/>
      <c r="H1213" s="64"/>
      <c r="I1213" s="64"/>
    </row>
    <row r="1214" spans="5:9" ht="12.75">
      <c r="E1214" s="64"/>
      <c r="F1214" s="64"/>
      <c r="G1214" s="64"/>
      <c r="H1214" s="64"/>
      <c r="I1214" s="64"/>
    </row>
    <row r="1215" spans="5:9" ht="12.75">
      <c r="E1215" s="64"/>
      <c r="F1215" s="64"/>
      <c r="G1215" s="64"/>
      <c r="H1215" s="64"/>
      <c r="I1215" s="64"/>
    </row>
    <row r="1216" spans="5:9" ht="12.75">
      <c r="E1216" s="64"/>
      <c r="F1216" s="64"/>
      <c r="G1216" s="64"/>
      <c r="H1216" s="64"/>
      <c r="I1216" s="64"/>
    </row>
    <row r="1217" spans="5:9" ht="12.75">
      <c r="E1217" s="64"/>
      <c r="F1217" s="64"/>
      <c r="G1217" s="64"/>
      <c r="H1217" s="64"/>
      <c r="I1217" s="64"/>
    </row>
    <row r="1218" spans="5:9" ht="12.75">
      <c r="E1218" s="64"/>
      <c r="F1218" s="64"/>
      <c r="G1218" s="64"/>
      <c r="H1218" s="64"/>
      <c r="I1218" s="64"/>
    </row>
    <row r="1219" spans="5:9" ht="12.75">
      <c r="E1219" s="64"/>
      <c r="F1219" s="64"/>
      <c r="G1219" s="64"/>
      <c r="H1219" s="64"/>
      <c r="I1219" s="64"/>
    </row>
    <row r="1220" spans="5:9" ht="12.75">
      <c r="E1220" s="64"/>
      <c r="F1220" s="64"/>
      <c r="G1220" s="64"/>
      <c r="H1220" s="64"/>
      <c r="I1220" s="64"/>
    </row>
    <row r="1221" spans="5:9" ht="12.75">
      <c r="E1221" s="64"/>
      <c r="F1221" s="64"/>
      <c r="G1221" s="64"/>
      <c r="H1221" s="64"/>
      <c r="I1221" s="64"/>
    </row>
    <row r="1222" spans="5:9" ht="12.75">
      <c r="E1222" s="64"/>
      <c r="F1222" s="64"/>
      <c r="G1222" s="64"/>
      <c r="H1222" s="64"/>
      <c r="I1222" s="64"/>
    </row>
    <row r="1223" spans="5:9" ht="12.75">
      <c r="E1223" s="64"/>
      <c r="F1223" s="64"/>
      <c r="G1223" s="64"/>
      <c r="H1223" s="64"/>
      <c r="I1223" s="64"/>
    </row>
    <row r="1224" spans="5:9" ht="12.75">
      <c r="E1224" s="64"/>
      <c r="F1224" s="64"/>
      <c r="G1224" s="64"/>
      <c r="H1224" s="64"/>
      <c r="I1224" s="64"/>
    </row>
    <row r="1225" spans="5:9" ht="12.75">
      <c r="E1225" s="64"/>
      <c r="F1225" s="64"/>
      <c r="G1225" s="64"/>
      <c r="H1225" s="64"/>
      <c r="I1225" s="64"/>
    </row>
    <row r="1226" spans="5:9" ht="12.75">
      <c r="E1226" s="64"/>
      <c r="F1226" s="64"/>
      <c r="G1226" s="64"/>
      <c r="H1226" s="64"/>
      <c r="I1226" s="64"/>
    </row>
    <row r="1227" spans="5:9" ht="12.75">
      <c r="E1227" s="64"/>
      <c r="F1227" s="64"/>
      <c r="G1227" s="64"/>
      <c r="H1227" s="64"/>
      <c r="I1227" s="64"/>
    </row>
    <row r="1228" spans="5:9" ht="12.75">
      <c r="E1228" s="64"/>
      <c r="F1228" s="64"/>
      <c r="G1228" s="64"/>
      <c r="H1228" s="64"/>
      <c r="I1228" s="64"/>
    </row>
    <row r="1229" spans="5:9" ht="12.75">
      <c r="E1229" s="64"/>
      <c r="F1229" s="64"/>
      <c r="G1229" s="64"/>
      <c r="H1229" s="64"/>
      <c r="I1229" s="64"/>
    </row>
    <row r="1230" spans="5:9" ht="12.75">
      <c r="E1230" s="64"/>
      <c r="F1230" s="64"/>
      <c r="G1230" s="64"/>
      <c r="H1230" s="64"/>
      <c r="I1230" s="64"/>
    </row>
    <row r="1231" spans="5:9" ht="12.75">
      <c r="E1231" s="64"/>
      <c r="F1231" s="64"/>
      <c r="G1231" s="64"/>
      <c r="H1231" s="64"/>
      <c r="I1231" s="64"/>
    </row>
    <row r="1232" spans="5:9" ht="12.75">
      <c r="E1232" s="64"/>
      <c r="F1232" s="64"/>
      <c r="G1232" s="64"/>
      <c r="H1232" s="64"/>
      <c r="I1232" s="64"/>
    </row>
    <row r="1233" spans="5:9" ht="12.75">
      <c r="E1233" s="64"/>
      <c r="F1233" s="64"/>
      <c r="G1233" s="64"/>
      <c r="H1233" s="64"/>
      <c r="I1233" s="64"/>
    </row>
    <row r="1234" spans="5:9" ht="12.75">
      <c r="E1234" s="64"/>
      <c r="F1234" s="64"/>
      <c r="G1234" s="64"/>
      <c r="H1234" s="64"/>
      <c r="I1234" s="64"/>
    </row>
    <row r="1235" spans="5:9" ht="12.75">
      <c r="E1235" s="64"/>
      <c r="F1235" s="64"/>
      <c r="G1235" s="64"/>
      <c r="H1235" s="64"/>
      <c r="I1235" s="64"/>
    </row>
    <row r="1236" spans="5:9" ht="12.75">
      <c r="E1236" s="64"/>
      <c r="F1236" s="64"/>
      <c r="G1236" s="64"/>
      <c r="H1236" s="64"/>
      <c r="I1236" s="64"/>
    </row>
    <row r="1237" spans="5:9" ht="12.75">
      <c r="E1237" s="64"/>
      <c r="F1237" s="64"/>
      <c r="G1237" s="64"/>
      <c r="H1237" s="64"/>
      <c r="I1237" s="64"/>
    </row>
    <row r="1238" spans="5:9" ht="12.75">
      <c r="E1238" s="64"/>
      <c r="F1238" s="64"/>
      <c r="G1238" s="64"/>
      <c r="H1238" s="64"/>
      <c r="I1238" s="64"/>
    </row>
    <row r="1239" spans="5:9" ht="12.75">
      <c r="E1239" s="64"/>
      <c r="F1239" s="64"/>
      <c r="G1239" s="64"/>
      <c r="H1239" s="64"/>
      <c r="I1239" s="64"/>
    </row>
    <row r="1240" spans="5:9" ht="12.75">
      <c r="E1240" s="64"/>
      <c r="F1240" s="64"/>
      <c r="G1240" s="64"/>
      <c r="H1240" s="64"/>
      <c r="I1240" s="64"/>
    </row>
    <row r="1241" spans="5:9" ht="12.75">
      <c r="E1241" s="64"/>
      <c r="F1241" s="64"/>
      <c r="G1241" s="64"/>
      <c r="H1241" s="64"/>
      <c r="I1241" s="64"/>
    </row>
    <row r="1242" spans="5:9" ht="12.75">
      <c r="E1242" s="64"/>
      <c r="F1242" s="64"/>
      <c r="G1242" s="64"/>
      <c r="H1242" s="64"/>
      <c r="I1242" s="64"/>
    </row>
    <row r="1243" spans="5:9" ht="12.75">
      <c r="E1243" s="64"/>
      <c r="F1243" s="64"/>
      <c r="G1243" s="64"/>
      <c r="H1243" s="64"/>
      <c r="I1243" s="64"/>
    </row>
    <row r="1244" spans="5:9" ht="12.75">
      <c r="E1244" s="64"/>
      <c r="F1244" s="64"/>
      <c r="G1244" s="64"/>
      <c r="H1244" s="64"/>
      <c r="I1244" s="64"/>
    </row>
    <row r="1245" spans="5:9" ht="12.75">
      <c r="E1245" s="64"/>
      <c r="F1245" s="64"/>
      <c r="G1245" s="64"/>
      <c r="H1245" s="64"/>
      <c r="I1245" s="64"/>
    </row>
    <row r="1246" spans="5:9" ht="12.75">
      <c r="E1246" s="64"/>
      <c r="F1246" s="64"/>
      <c r="G1246" s="64"/>
      <c r="H1246" s="64"/>
      <c r="I1246" s="64"/>
    </row>
    <row r="1247" spans="5:9" ht="12.75">
      <c r="E1247" s="64"/>
      <c r="F1247" s="64"/>
      <c r="G1247" s="64"/>
      <c r="H1247" s="64"/>
      <c r="I1247" s="64"/>
    </row>
    <row r="1248" spans="5:9" ht="12.75">
      <c r="E1248" s="64"/>
      <c r="F1248" s="64"/>
      <c r="G1248" s="64"/>
      <c r="H1248" s="64"/>
      <c r="I1248" s="64"/>
    </row>
    <row r="1249" spans="5:9" ht="12.75">
      <c r="E1249" s="64"/>
      <c r="F1249" s="64"/>
      <c r="G1249" s="64"/>
      <c r="H1249" s="64"/>
      <c r="I1249" s="64"/>
    </row>
    <row r="1250" spans="5:9" ht="12.75">
      <c r="E1250" s="64"/>
      <c r="F1250" s="64"/>
      <c r="G1250" s="64"/>
      <c r="H1250" s="64"/>
      <c r="I1250" s="64"/>
    </row>
    <row r="1251" spans="5:9" ht="12.75">
      <c r="E1251" s="64"/>
      <c r="F1251" s="64"/>
      <c r="G1251" s="64"/>
      <c r="H1251" s="64"/>
      <c r="I1251" s="64"/>
    </row>
    <row r="1252" spans="5:9" ht="12.75">
      <c r="E1252" s="64"/>
      <c r="F1252" s="64"/>
      <c r="G1252" s="64"/>
      <c r="H1252" s="64"/>
      <c r="I1252" s="64"/>
    </row>
    <row r="1253" spans="5:9" ht="12.75">
      <c r="E1253" s="64"/>
      <c r="F1253" s="64"/>
      <c r="G1253" s="64"/>
      <c r="H1253" s="64"/>
      <c r="I1253" s="64"/>
    </row>
    <row r="1254" spans="5:9" ht="12.75">
      <c r="E1254" s="64"/>
      <c r="F1254" s="64"/>
      <c r="G1254" s="64"/>
      <c r="H1254" s="64"/>
      <c r="I1254" s="64"/>
    </row>
    <row r="1255" spans="5:9" ht="12.75">
      <c r="E1255" s="64"/>
      <c r="F1255" s="64"/>
      <c r="G1255" s="64"/>
      <c r="H1255" s="64"/>
      <c r="I1255" s="64"/>
    </row>
    <row r="1256" spans="5:9" ht="12.75">
      <c r="E1256" s="64"/>
      <c r="F1256" s="64"/>
      <c r="G1256" s="64"/>
      <c r="H1256" s="64"/>
      <c r="I1256" s="64"/>
    </row>
    <row r="1257" spans="5:9" ht="12.75">
      <c r="E1257" s="64"/>
      <c r="F1257" s="64"/>
      <c r="G1257" s="64"/>
      <c r="H1257" s="64"/>
      <c r="I1257" s="64"/>
    </row>
    <row r="1258" spans="5:9" ht="12.75">
      <c r="E1258" s="64"/>
      <c r="F1258" s="64"/>
      <c r="G1258" s="64"/>
      <c r="H1258" s="64"/>
      <c r="I1258" s="64"/>
    </row>
    <row r="1259" spans="5:9" ht="12.75">
      <c r="E1259" s="64"/>
      <c r="F1259" s="64"/>
      <c r="G1259" s="64"/>
      <c r="H1259" s="64"/>
      <c r="I1259" s="64"/>
    </row>
    <row r="1260" spans="5:9" ht="12.75">
      <c r="E1260" s="64"/>
      <c r="F1260" s="64"/>
      <c r="G1260" s="64"/>
      <c r="H1260" s="64"/>
      <c r="I1260" s="64"/>
    </row>
    <row r="1261" spans="5:9" ht="12.75">
      <c r="E1261" s="64"/>
      <c r="F1261" s="64"/>
      <c r="G1261" s="64"/>
      <c r="H1261" s="64"/>
      <c r="I1261" s="64"/>
    </row>
    <row r="1262" spans="5:9" ht="12.75">
      <c r="E1262" s="64"/>
      <c r="F1262" s="64"/>
      <c r="G1262" s="64"/>
      <c r="H1262" s="64"/>
      <c r="I1262" s="64"/>
    </row>
    <row r="1263" spans="5:9" ht="12.75">
      <c r="E1263" s="64"/>
      <c r="F1263" s="64"/>
      <c r="G1263" s="64"/>
      <c r="H1263" s="64"/>
      <c r="I1263" s="64"/>
    </row>
    <row r="1264" spans="5:9" ht="12.75">
      <c r="E1264" s="64"/>
      <c r="F1264" s="64"/>
      <c r="G1264" s="64"/>
      <c r="H1264" s="64"/>
      <c r="I1264" s="64"/>
    </row>
    <row r="1265" spans="5:9" ht="12.75">
      <c r="E1265" s="64"/>
      <c r="F1265" s="64"/>
      <c r="G1265" s="64"/>
      <c r="H1265" s="64"/>
      <c r="I1265" s="64"/>
    </row>
    <row r="1266" spans="5:9" ht="12.75">
      <c r="E1266" s="64"/>
      <c r="F1266" s="64"/>
      <c r="G1266" s="64"/>
      <c r="H1266" s="64"/>
      <c r="I1266" s="64"/>
    </row>
    <row r="1267" spans="5:9" ht="12.75">
      <c r="E1267" s="64"/>
      <c r="F1267" s="64"/>
      <c r="G1267" s="64"/>
      <c r="H1267" s="64"/>
      <c r="I1267" s="64"/>
    </row>
    <row r="1268" spans="5:9" ht="12.75">
      <c r="E1268" s="64"/>
      <c r="F1268" s="64"/>
      <c r="G1268" s="64"/>
      <c r="H1268" s="64"/>
      <c r="I1268" s="64"/>
    </row>
    <row r="1269" spans="5:9" ht="12.75">
      <c r="E1269" s="64"/>
      <c r="F1269" s="64"/>
      <c r="G1269" s="64"/>
      <c r="H1269" s="64"/>
      <c r="I1269" s="64"/>
    </row>
    <row r="1270" spans="5:9" ht="12.75">
      <c r="E1270" s="64"/>
      <c r="F1270" s="64"/>
      <c r="G1270" s="64"/>
      <c r="H1270" s="64"/>
      <c r="I1270" s="64"/>
    </row>
    <row r="1271" spans="5:9" ht="12.75">
      <c r="E1271" s="64"/>
      <c r="F1271" s="64"/>
      <c r="G1271" s="64"/>
      <c r="H1271" s="64"/>
      <c r="I1271" s="64"/>
    </row>
    <row r="1272" spans="5:9" ht="12.75">
      <c r="E1272" s="64"/>
      <c r="F1272" s="64"/>
      <c r="G1272" s="64"/>
      <c r="H1272" s="64"/>
      <c r="I1272" s="64"/>
    </row>
    <row r="1273" spans="5:9" ht="12.75">
      <c r="E1273" s="64"/>
      <c r="F1273" s="64"/>
      <c r="G1273" s="64"/>
      <c r="H1273" s="64"/>
      <c r="I1273" s="64"/>
    </row>
    <row r="1274" spans="5:9" ht="12.75">
      <c r="E1274" s="64"/>
      <c r="F1274" s="64"/>
      <c r="G1274" s="64"/>
      <c r="H1274" s="64"/>
      <c r="I1274" s="64"/>
    </row>
    <row r="1275" spans="5:9" ht="12.75">
      <c r="E1275" s="64"/>
      <c r="F1275" s="64"/>
      <c r="G1275" s="64"/>
      <c r="H1275" s="64"/>
      <c r="I1275" s="64"/>
    </row>
    <row r="1276" spans="5:9" ht="12.75">
      <c r="E1276" s="64"/>
      <c r="F1276" s="64"/>
      <c r="G1276" s="64"/>
      <c r="H1276" s="64"/>
      <c r="I1276" s="64"/>
    </row>
    <row r="1277" spans="5:9" ht="12.75">
      <c r="E1277" s="64"/>
      <c r="F1277" s="64"/>
      <c r="G1277" s="64"/>
      <c r="H1277" s="64"/>
      <c r="I1277" s="64"/>
    </row>
    <row r="1278" spans="5:9" ht="12.75">
      <c r="E1278" s="64"/>
      <c r="F1278" s="64"/>
      <c r="G1278" s="64"/>
      <c r="H1278" s="64"/>
      <c r="I1278" s="64"/>
    </row>
    <row r="1279" spans="5:9" ht="12.75">
      <c r="E1279" s="64"/>
      <c r="F1279" s="64"/>
      <c r="G1279" s="64"/>
      <c r="H1279" s="64"/>
      <c r="I1279" s="64"/>
    </row>
    <row r="1280" spans="5:9" ht="12.75">
      <c r="E1280" s="64"/>
      <c r="F1280" s="64"/>
      <c r="G1280" s="64"/>
      <c r="H1280" s="64"/>
      <c r="I1280" s="64"/>
    </row>
    <row r="1281" spans="5:9" ht="12.75">
      <c r="E1281" s="64"/>
      <c r="F1281" s="64"/>
      <c r="G1281" s="64"/>
      <c r="H1281" s="64"/>
      <c r="I1281" s="64"/>
    </row>
    <row r="1282" spans="5:9" ht="12.75">
      <c r="E1282" s="64"/>
      <c r="F1282" s="64"/>
      <c r="G1282" s="64"/>
      <c r="H1282" s="64"/>
      <c r="I1282" s="64"/>
    </row>
    <row r="1283" spans="5:9" ht="12.75">
      <c r="E1283" s="64"/>
      <c r="F1283" s="64"/>
      <c r="G1283" s="64"/>
      <c r="H1283" s="64"/>
      <c r="I1283" s="64"/>
    </row>
    <row r="1284" spans="5:9" ht="12.75">
      <c r="E1284" s="64"/>
      <c r="F1284" s="64"/>
      <c r="G1284" s="64"/>
      <c r="H1284" s="64"/>
      <c r="I1284" s="64"/>
    </row>
    <row r="1285" spans="5:9" ht="12.75">
      <c r="E1285" s="64"/>
      <c r="F1285" s="64"/>
      <c r="G1285" s="64"/>
      <c r="H1285" s="64"/>
      <c r="I1285" s="64"/>
    </row>
    <row r="1286" spans="5:9" ht="12.75">
      <c r="E1286" s="64"/>
      <c r="F1286" s="64"/>
      <c r="G1286" s="64"/>
      <c r="H1286" s="64"/>
      <c r="I1286" s="64"/>
    </row>
    <row r="1287" spans="5:9" ht="12.75">
      <c r="E1287" s="64"/>
      <c r="F1287" s="64"/>
      <c r="G1287" s="64"/>
      <c r="H1287" s="64"/>
      <c r="I1287" s="64"/>
    </row>
    <row r="1288" spans="5:9" ht="12.75">
      <c r="E1288" s="64"/>
      <c r="F1288" s="64"/>
      <c r="G1288" s="64"/>
      <c r="H1288" s="64"/>
      <c r="I1288" s="64"/>
    </row>
    <row r="1289" spans="5:9" ht="12.75">
      <c r="E1289" s="64"/>
      <c r="F1289" s="64"/>
      <c r="G1289" s="64"/>
      <c r="H1289" s="64"/>
      <c r="I1289" s="64"/>
    </row>
    <row r="1290" spans="5:9" ht="12.75">
      <c r="E1290" s="64"/>
      <c r="F1290" s="64"/>
      <c r="G1290" s="64"/>
      <c r="H1290" s="64"/>
      <c r="I1290" s="64"/>
    </row>
    <row r="1291" spans="5:9" ht="12.75">
      <c r="E1291" s="64"/>
      <c r="F1291" s="64"/>
      <c r="G1291" s="64"/>
      <c r="H1291" s="64"/>
      <c r="I1291" s="64"/>
    </row>
    <row r="1292" spans="5:9" ht="12.75">
      <c r="E1292" s="64"/>
      <c r="F1292" s="64"/>
      <c r="G1292" s="64"/>
      <c r="H1292" s="64"/>
      <c r="I1292" s="64"/>
    </row>
    <row r="1293" spans="5:9" ht="12.75">
      <c r="E1293" s="64"/>
      <c r="F1293" s="64"/>
      <c r="G1293" s="64"/>
      <c r="H1293" s="64"/>
      <c r="I1293" s="64"/>
    </row>
    <row r="1294" spans="5:9" ht="12.75">
      <c r="E1294" s="64"/>
      <c r="F1294" s="64"/>
      <c r="G1294" s="64"/>
      <c r="H1294" s="64"/>
      <c r="I1294" s="64"/>
    </row>
    <row r="1295" spans="5:9" ht="12.75">
      <c r="E1295" s="64"/>
      <c r="F1295" s="64"/>
      <c r="G1295" s="64"/>
      <c r="H1295" s="64"/>
      <c r="I1295" s="64"/>
    </row>
    <row r="1296" spans="5:9" ht="12.75">
      <c r="E1296" s="64"/>
      <c r="F1296" s="64"/>
      <c r="G1296" s="64"/>
      <c r="H1296" s="64"/>
      <c r="I1296" s="64"/>
    </row>
    <row r="1297" spans="5:9" ht="12.75">
      <c r="E1297" s="64"/>
      <c r="F1297" s="64"/>
      <c r="G1297" s="64"/>
      <c r="H1297" s="64"/>
      <c r="I1297" s="64"/>
    </row>
    <row r="1298" spans="5:9" ht="12.75">
      <c r="E1298" s="64"/>
      <c r="F1298" s="64"/>
      <c r="G1298" s="64"/>
      <c r="H1298" s="64"/>
      <c r="I1298" s="64"/>
    </row>
    <row r="1299" spans="5:9" ht="12.75">
      <c r="E1299" s="64"/>
      <c r="F1299" s="64"/>
      <c r="G1299" s="64"/>
      <c r="H1299" s="64"/>
      <c r="I1299" s="64"/>
    </row>
    <row r="1300" spans="5:9" ht="12.75">
      <c r="E1300" s="64"/>
      <c r="F1300" s="64"/>
      <c r="G1300" s="64"/>
      <c r="H1300" s="64"/>
      <c r="I1300" s="64"/>
    </row>
    <row r="1301" spans="5:9" ht="12.75">
      <c r="E1301" s="64"/>
      <c r="F1301" s="64"/>
      <c r="G1301" s="64"/>
      <c r="H1301" s="64"/>
      <c r="I1301" s="64"/>
    </row>
    <row r="1302" spans="5:9" ht="12.75">
      <c r="E1302" s="64"/>
      <c r="F1302" s="64"/>
      <c r="G1302" s="64"/>
      <c r="H1302" s="64"/>
      <c r="I1302" s="64"/>
    </row>
    <row r="1303" spans="5:9" ht="12.75">
      <c r="E1303" s="64"/>
      <c r="F1303" s="64"/>
      <c r="G1303" s="64"/>
      <c r="H1303" s="64"/>
      <c r="I1303" s="64"/>
    </row>
    <row r="1304" spans="5:9" ht="12.75">
      <c r="E1304" s="64"/>
      <c r="F1304" s="64"/>
      <c r="G1304" s="64"/>
      <c r="H1304" s="64"/>
      <c r="I1304" s="64"/>
    </row>
    <row r="1305" spans="5:9" ht="12.75">
      <c r="E1305" s="64"/>
      <c r="F1305" s="64"/>
      <c r="G1305" s="64"/>
      <c r="H1305" s="64"/>
      <c r="I1305" s="64"/>
    </row>
    <row r="1306" spans="5:9" ht="12.75">
      <c r="E1306" s="64"/>
      <c r="F1306" s="64"/>
      <c r="G1306" s="64"/>
      <c r="H1306" s="64"/>
      <c r="I1306" s="64"/>
    </row>
    <row r="1307" spans="5:9" ht="12.75">
      <c r="E1307" s="64"/>
      <c r="F1307" s="64"/>
      <c r="G1307" s="64"/>
      <c r="H1307" s="64"/>
      <c r="I1307" s="64"/>
    </row>
    <row r="1308" spans="5:9" ht="12.75">
      <c r="E1308" s="64"/>
      <c r="F1308" s="64"/>
      <c r="G1308" s="64"/>
      <c r="H1308" s="64"/>
      <c r="I1308" s="64"/>
    </row>
    <row r="1309" spans="5:9" ht="12.75">
      <c r="E1309" s="64"/>
      <c r="F1309" s="64"/>
      <c r="G1309" s="64"/>
      <c r="H1309" s="64"/>
      <c r="I1309" s="64"/>
    </row>
    <row r="1310" spans="5:9" ht="12.75">
      <c r="E1310" s="64"/>
      <c r="F1310" s="64"/>
      <c r="G1310" s="64"/>
      <c r="H1310" s="64"/>
      <c r="I1310" s="64"/>
    </row>
    <row r="1311" spans="5:9" ht="12.75">
      <c r="E1311" s="64"/>
      <c r="F1311" s="64"/>
      <c r="G1311" s="64"/>
      <c r="H1311" s="64"/>
      <c r="I1311" s="64"/>
    </row>
    <row r="1312" spans="5:9" ht="12.75">
      <c r="E1312" s="64"/>
      <c r="F1312" s="64"/>
      <c r="G1312" s="64"/>
      <c r="H1312" s="64"/>
      <c r="I1312" s="64"/>
    </row>
    <row r="1313" spans="5:9" ht="12.75">
      <c r="E1313" s="64"/>
      <c r="F1313" s="64"/>
      <c r="G1313" s="64"/>
      <c r="H1313" s="64"/>
      <c r="I1313" s="64"/>
    </row>
    <row r="1314" spans="5:9" ht="12.75">
      <c r="E1314" s="64"/>
      <c r="F1314" s="64"/>
      <c r="G1314" s="64"/>
      <c r="H1314" s="64"/>
      <c r="I1314" s="64"/>
    </row>
    <row r="1315" spans="5:9" ht="12.75">
      <c r="E1315" s="64"/>
      <c r="F1315" s="64"/>
      <c r="G1315" s="64"/>
      <c r="H1315" s="64"/>
      <c r="I1315" s="64"/>
    </row>
    <row r="1316" spans="5:9" ht="12.75">
      <c r="E1316" s="64"/>
      <c r="F1316" s="64"/>
      <c r="G1316" s="64"/>
      <c r="H1316" s="64"/>
      <c r="I1316" s="64"/>
    </row>
    <row r="1317" spans="5:9" ht="12.75">
      <c r="E1317" s="64"/>
      <c r="F1317" s="64"/>
      <c r="G1317" s="64"/>
      <c r="H1317" s="64"/>
      <c r="I1317" s="64"/>
    </row>
    <row r="1318" spans="5:9" ht="12.75">
      <c r="E1318" s="64"/>
      <c r="F1318" s="64"/>
      <c r="G1318" s="64"/>
      <c r="H1318" s="64"/>
      <c r="I1318" s="64"/>
    </row>
    <row r="1319" spans="5:9" ht="12.75">
      <c r="E1319" s="64"/>
      <c r="F1319" s="64"/>
      <c r="G1319" s="64"/>
      <c r="H1319" s="64"/>
      <c r="I1319" s="64"/>
    </row>
    <row r="1320" spans="5:9" ht="12.75">
      <c r="E1320" s="64"/>
      <c r="F1320" s="64"/>
      <c r="G1320" s="64"/>
      <c r="H1320" s="64"/>
      <c r="I1320" s="64"/>
    </row>
    <row r="1321" spans="5:9" ht="12.75">
      <c r="E1321" s="64"/>
      <c r="F1321" s="64"/>
      <c r="G1321" s="64"/>
      <c r="H1321" s="64"/>
      <c r="I1321" s="64"/>
    </row>
    <row r="1322" spans="5:9" ht="12.75">
      <c r="E1322" s="64"/>
      <c r="F1322" s="64"/>
      <c r="G1322" s="64"/>
      <c r="H1322" s="64"/>
      <c r="I1322" s="64"/>
    </row>
    <row r="1323" spans="5:9" ht="12.75">
      <c r="E1323" s="64"/>
      <c r="F1323" s="64"/>
      <c r="G1323" s="64"/>
      <c r="H1323" s="64"/>
      <c r="I1323" s="64"/>
    </row>
    <row r="1324" spans="5:9" ht="12.75">
      <c r="E1324" s="64"/>
      <c r="F1324" s="64"/>
      <c r="G1324" s="64"/>
      <c r="H1324" s="64"/>
      <c r="I1324" s="64"/>
    </row>
    <row r="1325" spans="5:9" ht="12.75">
      <c r="E1325" s="64"/>
      <c r="F1325" s="64"/>
      <c r="G1325" s="64"/>
      <c r="H1325" s="64"/>
      <c r="I1325" s="64"/>
    </row>
    <row r="1326" spans="5:9" ht="12.75">
      <c r="E1326" s="64"/>
      <c r="F1326" s="64"/>
      <c r="G1326" s="64"/>
      <c r="H1326" s="64"/>
      <c r="I1326" s="64"/>
    </row>
    <row r="1327" spans="5:9" ht="12.75">
      <c r="E1327" s="64"/>
      <c r="F1327" s="64"/>
      <c r="G1327" s="64"/>
      <c r="H1327" s="64"/>
      <c r="I1327" s="64"/>
    </row>
    <row r="1328" spans="5:9" ht="12.75">
      <c r="E1328" s="64"/>
      <c r="F1328" s="64"/>
      <c r="G1328" s="64"/>
      <c r="H1328" s="64"/>
      <c r="I1328" s="64"/>
    </row>
    <row r="1329" spans="5:9" ht="12.75">
      <c r="E1329" s="64"/>
      <c r="F1329" s="64"/>
      <c r="G1329" s="64"/>
      <c r="H1329" s="64"/>
      <c r="I1329" s="64"/>
    </row>
    <row r="1330" spans="5:9" ht="12.75">
      <c r="E1330" s="64"/>
      <c r="F1330" s="64"/>
      <c r="G1330" s="64"/>
      <c r="H1330" s="64"/>
      <c r="I1330" s="64"/>
    </row>
    <row r="1331" spans="5:9" ht="12.75">
      <c r="E1331" s="64"/>
      <c r="F1331" s="64"/>
      <c r="G1331" s="64"/>
      <c r="H1331" s="64"/>
      <c r="I1331" s="64"/>
    </row>
    <row r="1332" spans="5:9" ht="12.75">
      <c r="E1332" s="64"/>
      <c r="F1332" s="64"/>
      <c r="G1332" s="64"/>
      <c r="H1332" s="64"/>
      <c r="I1332" s="64"/>
    </row>
    <row r="1333" spans="5:9" ht="12.75">
      <c r="E1333" s="64"/>
      <c r="F1333" s="64"/>
      <c r="G1333" s="64"/>
      <c r="H1333" s="64"/>
      <c r="I1333" s="64"/>
    </row>
    <row r="1334" spans="5:9" ht="12.75">
      <c r="E1334" s="64"/>
      <c r="F1334" s="64"/>
      <c r="G1334" s="64"/>
      <c r="H1334" s="64"/>
      <c r="I1334" s="64"/>
    </row>
    <row r="1335" spans="5:9" ht="12.75">
      <c r="E1335" s="64"/>
      <c r="F1335" s="64"/>
      <c r="G1335" s="64"/>
      <c r="H1335" s="64"/>
      <c r="I1335" s="64"/>
    </row>
    <row r="1336" spans="5:9" ht="12.75">
      <c r="E1336" s="64"/>
      <c r="F1336" s="64"/>
      <c r="G1336" s="64"/>
      <c r="H1336" s="64"/>
      <c r="I1336" s="64"/>
    </row>
    <row r="1337" spans="5:9" ht="12.75">
      <c r="E1337" s="64"/>
      <c r="F1337" s="64"/>
      <c r="G1337" s="64"/>
      <c r="H1337" s="64"/>
      <c r="I1337" s="64"/>
    </row>
    <row r="1338" spans="5:9" ht="12.75">
      <c r="E1338" s="64"/>
      <c r="F1338" s="64"/>
      <c r="G1338" s="64"/>
      <c r="H1338" s="64"/>
      <c r="I1338" s="64"/>
    </row>
    <row r="1339" spans="5:9" ht="12.75">
      <c r="E1339" s="64"/>
      <c r="F1339" s="64"/>
      <c r="G1339" s="64"/>
      <c r="H1339" s="64"/>
      <c r="I1339" s="64"/>
    </row>
    <row r="1340" spans="5:9" ht="12.75">
      <c r="E1340" s="64"/>
      <c r="F1340" s="64"/>
      <c r="G1340" s="64"/>
      <c r="H1340" s="64"/>
      <c r="I1340" s="64"/>
    </row>
    <row r="1341" spans="5:9" ht="12.75">
      <c r="E1341" s="64"/>
      <c r="F1341" s="64"/>
      <c r="G1341" s="64"/>
      <c r="H1341" s="64"/>
      <c r="I1341" s="64"/>
    </row>
    <row r="1342" spans="5:9" ht="12.75">
      <c r="E1342" s="64"/>
      <c r="F1342" s="64"/>
      <c r="G1342" s="64"/>
      <c r="H1342" s="64"/>
      <c r="I1342" s="64"/>
    </row>
    <row r="1343" spans="5:9" ht="12.75">
      <c r="E1343" s="64"/>
      <c r="F1343" s="64"/>
      <c r="G1343" s="64"/>
      <c r="H1343" s="64"/>
      <c r="I1343" s="64"/>
    </row>
    <row r="1344" spans="5:9" ht="12.75">
      <c r="E1344" s="64"/>
      <c r="F1344" s="64"/>
      <c r="G1344" s="64"/>
      <c r="H1344" s="64"/>
      <c r="I1344" s="64"/>
    </row>
    <row r="1345" spans="5:9" ht="12.75">
      <c r="E1345" s="64"/>
      <c r="F1345" s="64"/>
      <c r="G1345" s="64"/>
      <c r="H1345" s="64"/>
      <c r="I1345" s="64"/>
    </row>
    <row r="1346" spans="5:9" ht="12.75">
      <c r="E1346" s="64"/>
      <c r="F1346" s="64"/>
      <c r="G1346" s="64"/>
      <c r="H1346" s="64"/>
      <c r="I1346" s="64"/>
    </row>
    <row r="1347" spans="5:9" ht="12.75">
      <c r="E1347" s="64"/>
      <c r="F1347" s="64"/>
      <c r="G1347" s="64"/>
      <c r="H1347" s="64"/>
      <c r="I1347" s="64"/>
    </row>
    <row r="1348" spans="5:9" ht="12.75">
      <c r="E1348" s="64"/>
      <c r="F1348" s="64"/>
      <c r="G1348" s="64"/>
      <c r="H1348" s="64"/>
      <c r="I1348" s="64"/>
    </row>
    <row r="1349" spans="5:9" ht="12.75">
      <c r="E1349" s="64"/>
      <c r="F1349" s="64"/>
      <c r="G1349" s="64"/>
      <c r="H1349" s="64"/>
      <c r="I1349" s="64"/>
    </row>
    <row r="1350" spans="5:9" ht="12.75">
      <c r="E1350" s="64"/>
      <c r="F1350" s="64"/>
      <c r="G1350" s="64"/>
      <c r="H1350" s="64"/>
      <c r="I1350" s="64"/>
    </row>
    <row r="1351" spans="5:9" ht="12.75">
      <c r="E1351" s="64"/>
      <c r="F1351" s="64"/>
      <c r="G1351" s="64"/>
      <c r="H1351" s="64"/>
      <c r="I1351" s="64"/>
    </row>
    <row r="1352" spans="5:9" ht="12.75">
      <c r="E1352" s="64"/>
      <c r="F1352" s="64"/>
      <c r="G1352" s="64"/>
      <c r="H1352" s="64"/>
      <c r="I1352" s="64"/>
    </row>
    <row r="1353" spans="5:9" ht="12.75">
      <c r="E1353" s="64"/>
      <c r="F1353" s="64"/>
      <c r="G1353" s="64"/>
      <c r="H1353" s="64"/>
      <c r="I1353" s="64"/>
    </row>
    <row r="1354" spans="5:9" ht="12.75">
      <c r="E1354" s="64"/>
      <c r="F1354" s="64"/>
      <c r="G1354" s="64"/>
      <c r="H1354" s="64"/>
      <c r="I1354" s="64"/>
    </row>
    <row r="1355" spans="5:9" ht="12.75">
      <c r="E1355" s="64"/>
      <c r="F1355" s="64"/>
      <c r="G1355" s="64"/>
      <c r="H1355" s="64"/>
      <c r="I1355" s="64"/>
    </row>
    <row r="1356" spans="5:9" ht="12.75">
      <c r="E1356" s="64"/>
      <c r="F1356" s="64"/>
      <c r="G1356" s="64"/>
      <c r="H1356" s="64"/>
      <c r="I1356" s="64"/>
    </row>
    <row r="1357" spans="5:9" ht="12.75">
      <c r="E1357" s="64"/>
      <c r="F1357" s="64"/>
      <c r="G1357" s="64"/>
      <c r="H1357" s="64"/>
      <c r="I1357" s="64"/>
    </row>
    <row r="1358" spans="5:9" ht="12.75">
      <c r="E1358" s="64"/>
      <c r="F1358" s="64"/>
      <c r="G1358" s="64"/>
      <c r="H1358" s="64"/>
      <c r="I1358" s="64"/>
    </row>
    <row r="1359" spans="5:9" ht="12.75">
      <c r="E1359" s="64"/>
      <c r="F1359" s="64"/>
      <c r="G1359" s="64"/>
      <c r="H1359" s="64"/>
      <c r="I1359" s="64"/>
    </row>
    <row r="1360" spans="5:9" ht="12.75">
      <c r="E1360" s="64"/>
      <c r="F1360" s="64"/>
      <c r="G1360" s="64"/>
      <c r="H1360" s="64"/>
      <c r="I1360" s="64"/>
    </row>
    <row r="1361" spans="5:9" ht="12.75">
      <c r="E1361" s="64"/>
      <c r="F1361" s="64"/>
      <c r="G1361" s="64"/>
      <c r="H1361" s="64"/>
      <c r="I1361" s="64"/>
    </row>
    <row r="1362" spans="5:9" ht="12.75">
      <c r="E1362" s="64"/>
      <c r="F1362" s="64"/>
      <c r="G1362" s="64"/>
      <c r="H1362" s="64"/>
      <c r="I1362" s="64"/>
    </row>
    <row r="1363" spans="5:9" ht="12.75">
      <c r="E1363" s="64"/>
      <c r="F1363" s="64"/>
      <c r="G1363" s="64"/>
      <c r="H1363" s="64"/>
      <c r="I1363" s="64"/>
    </row>
    <row r="1364" spans="5:9" ht="12.75">
      <c r="E1364" s="64"/>
      <c r="F1364" s="64"/>
      <c r="G1364" s="64"/>
      <c r="H1364" s="64"/>
      <c r="I1364" s="64"/>
    </row>
    <row r="1365" spans="5:9" ht="12.75">
      <c r="E1365" s="64"/>
      <c r="F1365" s="64"/>
      <c r="G1365" s="64"/>
      <c r="H1365" s="64"/>
      <c r="I1365" s="64"/>
    </row>
    <row r="1366" spans="5:9" ht="12.75">
      <c r="E1366" s="64"/>
      <c r="F1366" s="64"/>
      <c r="G1366" s="64"/>
      <c r="H1366" s="64"/>
      <c r="I1366" s="64"/>
    </row>
    <row r="1367" spans="5:9" ht="12.75">
      <c r="E1367" s="64"/>
      <c r="F1367" s="64"/>
      <c r="G1367" s="64"/>
      <c r="H1367" s="64"/>
      <c r="I1367" s="64"/>
    </row>
    <row r="1368" spans="5:9" ht="12.75">
      <c r="E1368" s="64"/>
      <c r="F1368" s="64"/>
      <c r="G1368" s="64"/>
      <c r="H1368" s="64"/>
      <c r="I1368" s="64"/>
    </row>
    <row r="1369" spans="5:9" ht="12.75">
      <c r="E1369" s="64"/>
      <c r="F1369" s="64"/>
      <c r="G1369" s="64"/>
      <c r="H1369" s="64"/>
      <c r="I1369" s="64"/>
    </row>
    <row r="1370" spans="5:9" ht="12.75">
      <c r="E1370" s="64"/>
      <c r="F1370" s="64"/>
      <c r="G1370" s="64"/>
      <c r="H1370" s="64"/>
      <c r="I1370" s="64"/>
    </row>
    <row r="1371" spans="5:9" ht="12.75">
      <c r="E1371" s="64"/>
      <c r="F1371" s="64"/>
      <c r="G1371" s="64"/>
      <c r="H1371" s="64"/>
      <c r="I1371" s="64"/>
    </row>
    <row r="1372" spans="5:9" ht="12.75">
      <c r="E1372" s="64"/>
      <c r="F1372" s="64"/>
      <c r="G1372" s="64"/>
      <c r="H1372" s="64"/>
      <c r="I1372" s="64"/>
    </row>
    <row r="1373" spans="5:9" ht="12.75">
      <c r="E1373" s="64"/>
      <c r="F1373" s="64"/>
      <c r="G1373" s="64"/>
      <c r="H1373" s="64"/>
      <c r="I1373" s="64"/>
    </row>
    <row r="1374" spans="5:9" ht="12.75">
      <c r="E1374" s="64"/>
      <c r="F1374" s="64"/>
      <c r="G1374" s="64"/>
      <c r="H1374" s="64"/>
      <c r="I1374" s="64"/>
    </row>
    <row r="1375" spans="5:9" ht="12.75">
      <c r="E1375" s="64"/>
      <c r="F1375" s="64"/>
      <c r="G1375" s="64"/>
      <c r="H1375" s="64"/>
      <c r="I1375" s="64"/>
    </row>
    <row r="1376" spans="5:9" ht="12.75">
      <c r="E1376" s="64"/>
      <c r="F1376" s="64"/>
      <c r="G1376" s="64"/>
      <c r="H1376" s="64"/>
      <c r="I1376" s="64"/>
    </row>
    <row r="1377" spans="5:9" ht="12.75">
      <c r="E1377" s="64"/>
      <c r="F1377" s="64"/>
      <c r="G1377" s="64"/>
      <c r="H1377" s="64"/>
      <c r="I1377" s="64"/>
    </row>
    <row r="1378" spans="5:9" ht="12.75">
      <c r="E1378" s="64"/>
      <c r="F1378" s="64"/>
      <c r="G1378" s="64"/>
      <c r="H1378" s="64"/>
      <c r="I1378" s="64"/>
    </row>
    <row r="1379" spans="5:9" ht="12.75">
      <c r="E1379" s="64"/>
      <c r="F1379" s="64"/>
      <c r="G1379" s="64"/>
      <c r="H1379" s="64"/>
      <c r="I1379" s="64"/>
    </row>
    <row r="1380" spans="5:9" ht="12.75">
      <c r="E1380" s="64"/>
      <c r="F1380" s="64"/>
      <c r="G1380" s="64"/>
      <c r="H1380" s="64"/>
      <c r="I1380" s="64"/>
    </row>
    <row r="1381" spans="5:9" ht="12.75">
      <c r="E1381" s="64"/>
      <c r="F1381" s="64"/>
      <c r="G1381" s="64"/>
      <c r="H1381" s="64"/>
      <c r="I1381" s="64"/>
    </row>
    <row r="1382" spans="5:9" ht="12.75">
      <c r="E1382" s="64"/>
      <c r="F1382" s="64"/>
      <c r="G1382" s="64"/>
      <c r="H1382" s="64"/>
      <c r="I1382" s="64"/>
    </row>
    <row r="1383" spans="5:9" ht="12.75">
      <c r="E1383" s="64"/>
      <c r="F1383" s="64"/>
      <c r="G1383" s="64"/>
      <c r="H1383" s="64"/>
      <c r="I1383" s="64"/>
    </row>
    <row r="1384" spans="5:9" ht="12.75">
      <c r="E1384" s="64"/>
      <c r="F1384" s="64"/>
      <c r="G1384" s="64"/>
      <c r="H1384" s="64"/>
      <c r="I1384" s="64"/>
    </row>
    <row r="1385" spans="5:9" ht="12.75">
      <c r="E1385" s="64"/>
      <c r="F1385" s="64"/>
      <c r="G1385" s="64"/>
      <c r="H1385" s="64"/>
      <c r="I1385" s="64"/>
    </row>
    <row r="1386" spans="5:9" ht="12.75">
      <c r="E1386" s="64"/>
      <c r="F1386" s="64"/>
      <c r="G1386" s="64"/>
      <c r="H1386" s="64"/>
      <c r="I1386" s="64"/>
    </row>
    <row r="1387" spans="5:9" ht="12.75">
      <c r="E1387" s="64"/>
      <c r="F1387" s="64"/>
      <c r="G1387" s="64"/>
      <c r="H1387" s="64"/>
      <c r="I1387" s="64"/>
    </row>
    <row r="1388" spans="5:9" ht="12.75">
      <c r="E1388" s="64"/>
      <c r="F1388" s="64"/>
      <c r="G1388" s="64"/>
      <c r="H1388" s="64"/>
      <c r="I1388" s="64"/>
    </row>
    <row r="1389" spans="5:9" ht="12.75">
      <c r="E1389" s="64"/>
      <c r="F1389" s="64"/>
      <c r="G1389" s="64"/>
      <c r="H1389" s="64"/>
      <c r="I1389" s="64"/>
    </row>
    <row r="1390" spans="5:9" ht="12.75">
      <c r="E1390" s="64"/>
      <c r="F1390" s="64"/>
      <c r="G1390" s="64"/>
      <c r="H1390" s="64"/>
      <c r="I1390" s="64"/>
    </row>
    <row r="1391" spans="5:9" ht="12.75">
      <c r="E1391" s="64"/>
      <c r="F1391" s="64"/>
      <c r="G1391" s="64"/>
      <c r="H1391" s="64"/>
      <c r="I1391" s="64"/>
    </row>
    <row r="1392" spans="5:9" ht="12.75">
      <c r="E1392" s="64"/>
      <c r="F1392" s="64"/>
      <c r="G1392" s="64"/>
      <c r="H1392" s="64"/>
      <c r="I1392" s="64"/>
    </row>
    <row r="1393" spans="5:9" ht="12.75">
      <c r="E1393" s="64"/>
      <c r="F1393" s="64"/>
      <c r="G1393" s="64"/>
      <c r="H1393" s="64"/>
      <c r="I1393" s="64"/>
    </row>
    <row r="1394" spans="5:9" ht="12.75">
      <c r="E1394" s="64"/>
      <c r="F1394" s="64"/>
      <c r="G1394" s="64"/>
      <c r="H1394" s="64"/>
      <c r="I1394" s="64"/>
    </row>
    <row r="1395" spans="5:9" ht="12.75">
      <c r="E1395" s="64"/>
      <c r="F1395" s="64"/>
      <c r="G1395" s="64"/>
      <c r="H1395" s="64"/>
      <c r="I1395" s="64"/>
    </row>
    <row r="1396" spans="5:9" ht="12.75">
      <c r="E1396" s="64"/>
      <c r="F1396" s="64"/>
      <c r="G1396" s="64"/>
      <c r="H1396" s="64"/>
      <c r="I1396" s="64"/>
    </row>
    <row r="1397" spans="5:9" ht="12.75">
      <c r="E1397" s="64"/>
      <c r="F1397" s="64"/>
      <c r="G1397" s="64"/>
      <c r="H1397" s="64"/>
      <c r="I1397" s="64"/>
    </row>
    <row r="1398" spans="5:9" ht="12.75">
      <c r="E1398" s="64"/>
      <c r="F1398" s="64"/>
      <c r="G1398" s="64"/>
      <c r="H1398" s="64"/>
      <c r="I1398" s="64"/>
    </row>
    <row r="1399" spans="5:9" ht="12.75">
      <c r="E1399" s="64"/>
      <c r="F1399" s="64"/>
      <c r="G1399" s="64"/>
      <c r="H1399" s="64"/>
      <c r="I1399" s="64"/>
    </row>
    <row r="1400" spans="5:9" ht="12.75">
      <c r="E1400" s="64"/>
      <c r="F1400" s="64"/>
      <c r="G1400" s="64"/>
      <c r="H1400" s="64"/>
      <c r="I1400" s="64"/>
    </row>
    <row r="1401" spans="5:9" ht="12.75">
      <c r="E1401" s="64"/>
      <c r="F1401" s="64"/>
      <c r="G1401" s="64"/>
      <c r="H1401" s="64"/>
      <c r="I1401" s="64"/>
    </row>
    <row r="1402" spans="5:9" ht="12.75">
      <c r="E1402" s="64"/>
      <c r="F1402" s="64"/>
      <c r="G1402" s="64"/>
      <c r="H1402" s="64"/>
      <c r="I1402" s="64"/>
    </row>
    <row r="1403" spans="5:9" ht="12.75">
      <c r="E1403" s="64"/>
      <c r="F1403" s="64"/>
      <c r="G1403" s="64"/>
      <c r="H1403" s="64"/>
      <c r="I1403" s="64"/>
    </row>
    <row r="1404" spans="5:9" ht="12.75">
      <c r="E1404" s="64"/>
      <c r="F1404" s="64"/>
      <c r="G1404" s="64"/>
      <c r="H1404" s="64"/>
      <c r="I1404" s="64"/>
    </row>
    <row r="1405" spans="5:9" ht="12.75">
      <c r="E1405" s="64"/>
      <c r="F1405" s="64"/>
      <c r="G1405" s="64"/>
      <c r="H1405" s="64"/>
      <c r="I1405" s="64"/>
    </row>
    <row r="1406" spans="5:9" ht="12.75">
      <c r="E1406" s="64"/>
      <c r="F1406" s="64"/>
      <c r="G1406" s="64"/>
      <c r="H1406" s="64"/>
      <c r="I1406" s="64"/>
    </row>
    <row r="1407" spans="5:9" ht="12.75">
      <c r="E1407" s="64"/>
      <c r="F1407" s="64"/>
      <c r="G1407" s="64"/>
      <c r="H1407" s="64"/>
      <c r="I1407" s="64"/>
    </row>
    <row r="1408" spans="5:9" ht="12.75">
      <c r="E1408" s="64"/>
      <c r="F1408" s="64"/>
      <c r="G1408" s="64"/>
      <c r="H1408" s="64"/>
      <c r="I1408" s="64"/>
    </row>
    <row r="1409" spans="5:9" ht="12.75">
      <c r="E1409" s="64"/>
      <c r="F1409" s="64"/>
      <c r="G1409" s="64"/>
      <c r="H1409" s="64"/>
      <c r="I1409" s="64"/>
    </row>
    <row r="1410" spans="5:9" ht="12.75">
      <c r="E1410" s="64"/>
      <c r="F1410" s="64"/>
      <c r="G1410" s="64"/>
      <c r="H1410" s="64"/>
      <c r="I1410" s="64"/>
    </row>
    <row r="1411" spans="5:9" ht="12.75">
      <c r="E1411" s="64"/>
      <c r="F1411" s="64"/>
      <c r="G1411" s="64"/>
      <c r="H1411" s="64"/>
      <c r="I1411" s="64"/>
    </row>
    <row r="1412" spans="5:9" ht="12.75">
      <c r="E1412" s="64"/>
      <c r="F1412" s="64"/>
      <c r="G1412" s="64"/>
      <c r="H1412" s="64"/>
      <c r="I1412" s="64"/>
    </row>
    <row r="1413" spans="5:9" ht="12.75">
      <c r="E1413" s="64"/>
      <c r="F1413" s="64"/>
      <c r="G1413" s="64"/>
      <c r="H1413" s="64"/>
      <c r="I1413" s="64"/>
    </row>
    <row r="1414" spans="5:9" ht="12.75">
      <c r="E1414" s="64"/>
      <c r="F1414" s="64"/>
      <c r="G1414" s="64"/>
      <c r="H1414" s="64"/>
      <c r="I1414" s="64"/>
    </row>
    <row r="1415" spans="5:9" ht="12.75">
      <c r="E1415" s="64"/>
      <c r="F1415" s="64"/>
      <c r="G1415" s="64"/>
      <c r="H1415" s="64"/>
      <c r="I1415" s="64"/>
    </row>
    <row r="1416" spans="5:9" ht="12.75">
      <c r="E1416" s="64"/>
      <c r="F1416" s="64"/>
      <c r="G1416" s="64"/>
      <c r="H1416" s="64"/>
      <c r="I1416" s="64"/>
    </row>
    <row r="1417" spans="5:9" ht="12.75">
      <c r="E1417" s="64"/>
      <c r="F1417" s="64"/>
      <c r="G1417" s="64"/>
      <c r="H1417" s="64"/>
      <c r="I1417" s="64"/>
    </row>
    <row r="1418" spans="5:9" ht="12.75">
      <c r="E1418" s="64"/>
      <c r="F1418" s="64"/>
      <c r="G1418" s="64"/>
      <c r="H1418" s="64"/>
      <c r="I1418" s="64"/>
    </row>
    <row r="1419" spans="5:9" ht="12.75">
      <c r="E1419" s="64"/>
      <c r="F1419" s="64"/>
      <c r="G1419" s="64"/>
      <c r="H1419" s="64"/>
      <c r="I1419" s="64"/>
    </row>
    <row r="1420" spans="5:9" ht="12.75">
      <c r="E1420" s="64"/>
      <c r="F1420" s="64"/>
      <c r="G1420" s="64"/>
      <c r="H1420" s="64"/>
      <c r="I1420" s="64"/>
    </row>
    <row r="1421" spans="5:9" ht="12.75">
      <c r="E1421" s="64"/>
      <c r="F1421" s="64"/>
      <c r="G1421" s="64"/>
      <c r="H1421" s="64"/>
      <c r="I1421" s="64"/>
    </row>
    <row r="1422" spans="5:9" ht="12.75">
      <c r="E1422" s="64"/>
      <c r="F1422" s="64"/>
      <c r="G1422" s="64"/>
      <c r="H1422" s="64"/>
      <c r="I1422" s="64"/>
    </row>
    <row r="1423" spans="5:9" ht="12.75">
      <c r="E1423" s="64"/>
      <c r="F1423" s="64"/>
      <c r="G1423" s="64"/>
      <c r="H1423" s="64"/>
      <c r="I1423" s="64"/>
    </row>
    <row r="1424" spans="5:9" ht="12.75">
      <c r="E1424" s="64"/>
      <c r="F1424" s="64"/>
      <c r="G1424" s="64"/>
      <c r="H1424" s="64"/>
      <c r="I1424" s="64"/>
    </row>
    <row r="1425" spans="5:9" ht="12.75">
      <c r="E1425" s="64"/>
      <c r="F1425" s="64"/>
      <c r="G1425" s="64"/>
      <c r="H1425" s="64"/>
      <c r="I1425" s="64"/>
    </row>
    <row r="1426" spans="5:9" ht="12.75">
      <c r="E1426" s="64"/>
      <c r="F1426" s="64"/>
      <c r="G1426" s="64"/>
      <c r="H1426" s="64"/>
      <c r="I1426" s="64"/>
    </row>
    <row r="1427" spans="5:9" ht="12.75">
      <c r="E1427" s="64"/>
      <c r="F1427" s="64"/>
      <c r="G1427" s="64"/>
      <c r="H1427" s="64"/>
      <c r="I1427" s="64"/>
    </row>
    <row r="1428" spans="5:9" ht="12.75">
      <c r="E1428" s="64"/>
      <c r="F1428" s="64"/>
      <c r="G1428" s="64"/>
      <c r="H1428" s="64"/>
      <c r="I1428" s="64"/>
    </row>
    <row r="1429" spans="5:9" ht="12.75">
      <c r="E1429" s="64"/>
      <c r="F1429" s="64"/>
      <c r="G1429" s="64"/>
      <c r="H1429" s="64"/>
      <c r="I1429" s="64"/>
    </row>
    <row r="1430" spans="5:9" ht="12.75">
      <c r="E1430" s="64"/>
      <c r="F1430" s="64"/>
      <c r="G1430" s="64"/>
      <c r="H1430" s="64"/>
      <c r="I1430" s="64"/>
    </row>
    <row r="1431" spans="5:9" ht="12.75">
      <c r="E1431" s="64"/>
      <c r="F1431" s="64"/>
      <c r="G1431" s="64"/>
      <c r="H1431" s="64"/>
      <c r="I1431" s="64"/>
    </row>
    <row r="1432" spans="5:9" ht="12.75">
      <c r="E1432" s="64"/>
      <c r="F1432" s="64"/>
      <c r="G1432" s="64"/>
      <c r="H1432" s="64"/>
      <c r="I1432" s="64"/>
    </row>
    <row r="1433" spans="5:9" ht="12.75">
      <c r="E1433" s="64"/>
      <c r="F1433" s="64"/>
      <c r="G1433" s="64"/>
      <c r="H1433" s="64"/>
      <c r="I1433" s="64"/>
    </row>
    <row r="1434" spans="5:9" ht="12.75">
      <c r="E1434" s="64"/>
      <c r="F1434" s="64"/>
      <c r="G1434" s="64"/>
      <c r="H1434" s="64"/>
      <c r="I1434" s="64"/>
    </row>
    <row r="1435" spans="5:9" ht="12.75">
      <c r="E1435" s="64"/>
      <c r="F1435" s="64"/>
      <c r="G1435" s="64"/>
      <c r="H1435" s="64"/>
      <c r="I1435" s="64"/>
    </row>
    <row r="1436" spans="5:9" ht="12.75">
      <c r="E1436" s="64"/>
      <c r="F1436" s="64"/>
      <c r="G1436" s="64"/>
      <c r="H1436" s="64"/>
      <c r="I1436" s="64"/>
    </row>
    <row r="1437" spans="5:9" ht="12.75">
      <c r="E1437" s="64"/>
      <c r="F1437" s="64"/>
      <c r="G1437" s="64"/>
      <c r="H1437" s="64"/>
      <c r="I1437" s="64"/>
    </row>
    <row r="1438" spans="5:9" ht="12.75">
      <c r="E1438" s="64"/>
      <c r="F1438" s="64"/>
      <c r="G1438" s="64"/>
      <c r="H1438" s="64"/>
      <c r="I1438" s="64"/>
    </row>
    <row r="1439" spans="5:9" ht="12.75">
      <c r="E1439" s="64"/>
      <c r="F1439" s="64"/>
      <c r="G1439" s="64"/>
      <c r="H1439" s="64"/>
      <c r="I1439" s="64"/>
    </row>
    <row r="1440" spans="5:9" ht="12.75">
      <c r="E1440" s="64"/>
      <c r="F1440" s="64"/>
      <c r="G1440" s="64"/>
      <c r="H1440" s="64"/>
      <c r="I1440" s="64"/>
    </row>
    <row r="1441" spans="5:9" ht="12.75">
      <c r="E1441" s="64"/>
      <c r="F1441" s="64"/>
      <c r="G1441" s="64"/>
      <c r="H1441" s="64"/>
      <c r="I1441" s="64"/>
    </row>
    <row r="1442" spans="5:9" ht="12.75">
      <c r="E1442" s="64"/>
      <c r="F1442" s="64"/>
      <c r="G1442" s="64"/>
      <c r="H1442" s="64"/>
      <c r="I1442" s="64"/>
    </row>
    <row r="1443" spans="5:9" ht="12.75">
      <c r="E1443" s="64"/>
      <c r="F1443" s="64"/>
      <c r="G1443" s="64"/>
      <c r="H1443" s="64"/>
      <c r="I1443" s="64"/>
    </row>
    <row r="1444" spans="5:9" ht="12.75">
      <c r="E1444" s="64"/>
      <c r="F1444" s="64"/>
      <c r="G1444" s="64"/>
      <c r="H1444" s="64"/>
      <c r="I1444" s="64"/>
    </row>
    <row r="1445" spans="5:9" ht="12.75">
      <c r="E1445" s="64"/>
      <c r="F1445" s="64"/>
      <c r="G1445" s="64"/>
      <c r="H1445" s="64"/>
      <c r="I1445" s="64"/>
    </row>
    <row r="1446" spans="5:9" ht="12.75">
      <c r="E1446" s="64"/>
      <c r="F1446" s="64"/>
      <c r="G1446" s="64"/>
      <c r="H1446" s="64"/>
      <c r="I1446" s="64"/>
    </row>
    <row r="1447" spans="5:9" ht="12.75">
      <c r="E1447" s="64"/>
      <c r="F1447" s="64"/>
      <c r="G1447" s="64"/>
      <c r="H1447" s="64"/>
      <c r="I1447" s="64"/>
    </row>
    <row r="1448" spans="5:9" ht="12.75">
      <c r="E1448" s="64"/>
      <c r="F1448" s="64"/>
      <c r="G1448" s="64"/>
      <c r="H1448" s="64"/>
      <c r="I1448" s="64"/>
    </row>
    <row r="1449" spans="5:9" ht="12.75">
      <c r="E1449" s="64"/>
      <c r="F1449" s="64"/>
      <c r="G1449" s="64"/>
      <c r="H1449" s="64"/>
      <c r="I1449" s="64"/>
    </row>
    <row r="1450" spans="5:9" ht="12.75">
      <c r="E1450" s="64"/>
      <c r="F1450" s="64"/>
      <c r="G1450" s="64"/>
      <c r="H1450" s="64"/>
      <c r="I1450" s="64"/>
    </row>
    <row r="1451" spans="5:9" ht="12.75">
      <c r="E1451" s="64"/>
      <c r="F1451" s="64"/>
      <c r="G1451" s="64"/>
      <c r="H1451" s="64"/>
      <c r="I1451" s="64"/>
    </row>
    <row r="1452" spans="5:9" ht="12.75">
      <c r="E1452" s="64"/>
      <c r="F1452" s="64"/>
      <c r="G1452" s="64"/>
      <c r="H1452" s="64"/>
      <c r="I1452" s="64"/>
    </row>
    <row r="1453" spans="5:9" ht="12.75">
      <c r="E1453" s="64"/>
      <c r="F1453" s="64"/>
      <c r="G1453" s="64"/>
      <c r="H1453" s="64"/>
      <c r="I1453" s="64"/>
    </row>
    <row r="1454" spans="5:9" ht="12.75">
      <c r="E1454" s="64"/>
      <c r="F1454" s="64"/>
      <c r="G1454" s="64"/>
      <c r="H1454" s="64"/>
      <c r="I1454" s="64"/>
    </row>
    <row r="1455" spans="5:9" ht="12.75">
      <c r="E1455" s="64"/>
      <c r="F1455" s="64"/>
      <c r="G1455" s="64"/>
      <c r="H1455" s="64"/>
      <c r="I1455" s="64"/>
    </row>
    <row r="1456" spans="5:9" ht="12.75">
      <c r="E1456" s="64"/>
      <c r="F1456" s="64"/>
      <c r="G1456" s="64"/>
      <c r="H1456" s="64"/>
      <c r="I1456" s="64"/>
    </row>
    <row r="1457" spans="5:9" ht="12.75">
      <c r="E1457" s="64"/>
      <c r="F1457" s="64"/>
      <c r="G1457" s="64"/>
      <c r="H1457" s="64"/>
      <c r="I1457" s="64"/>
    </row>
    <row r="1458" spans="5:9" ht="12.75">
      <c r="E1458" s="64"/>
      <c r="F1458" s="64"/>
      <c r="G1458" s="64"/>
      <c r="H1458" s="64"/>
      <c r="I1458" s="64"/>
    </row>
    <row r="1459" spans="5:9" ht="12.75">
      <c r="E1459" s="64"/>
      <c r="F1459" s="64"/>
      <c r="G1459" s="64"/>
      <c r="H1459" s="64"/>
      <c r="I1459" s="64"/>
    </row>
    <row r="1460" spans="5:9" ht="12.75">
      <c r="E1460" s="64"/>
      <c r="F1460" s="64"/>
      <c r="G1460" s="64"/>
      <c r="H1460" s="64"/>
      <c r="I1460" s="64"/>
    </row>
    <row r="1461" spans="5:9" ht="12.75">
      <c r="E1461" s="64"/>
      <c r="F1461" s="64"/>
      <c r="G1461" s="64"/>
      <c r="H1461" s="64"/>
      <c r="I1461" s="64"/>
    </row>
    <row r="1462" spans="5:9" ht="12.75">
      <c r="E1462" s="64"/>
      <c r="F1462" s="64"/>
      <c r="G1462" s="64"/>
      <c r="H1462" s="64"/>
      <c r="I1462" s="64"/>
    </row>
    <row r="1463" spans="5:9" ht="12.75">
      <c r="E1463" s="64"/>
      <c r="F1463" s="64"/>
      <c r="G1463" s="64"/>
      <c r="H1463" s="64"/>
      <c r="I1463" s="64"/>
    </row>
    <row r="1464" spans="5:9" ht="12.75">
      <c r="E1464" s="64"/>
      <c r="F1464" s="64"/>
      <c r="G1464" s="64"/>
      <c r="H1464" s="64"/>
      <c r="I1464" s="64"/>
    </row>
    <row r="1465" spans="5:9" ht="12.75">
      <c r="E1465" s="64"/>
      <c r="F1465" s="64"/>
      <c r="G1465" s="64"/>
      <c r="H1465" s="64"/>
      <c r="I1465" s="64"/>
    </row>
    <row r="1466" spans="5:9" ht="12.75">
      <c r="E1466" s="64"/>
      <c r="F1466" s="64"/>
      <c r="G1466" s="64"/>
      <c r="H1466" s="64"/>
      <c r="I1466" s="64"/>
    </row>
    <row r="1467" spans="5:9" ht="12.75">
      <c r="E1467" s="64"/>
      <c r="F1467" s="64"/>
      <c r="G1467" s="64"/>
      <c r="H1467" s="64"/>
      <c r="I1467" s="64"/>
    </row>
    <row r="1468" spans="5:9" ht="12.75">
      <c r="E1468" s="64"/>
      <c r="F1468" s="64"/>
      <c r="G1468" s="64"/>
      <c r="H1468" s="64"/>
      <c r="I1468" s="64"/>
    </row>
    <row r="1469" spans="5:9" ht="12.75">
      <c r="E1469" s="64"/>
      <c r="F1469" s="64"/>
      <c r="G1469" s="64"/>
      <c r="H1469" s="64"/>
      <c r="I1469" s="64"/>
    </row>
    <row r="1470" spans="5:9" ht="12.75">
      <c r="E1470" s="64"/>
      <c r="F1470" s="64"/>
      <c r="G1470" s="64"/>
      <c r="H1470" s="64"/>
      <c r="I1470" s="64"/>
    </row>
    <row r="1471" spans="5:9" ht="12.75">
      <c r="E1471" s="64"/>
      <c r="F1471" s="64"/>
      <c r="G1471" s="64"/>
      <c r="H1471" s="64"/>
      <c r="I1471" s="64"/>
    </row>
    <row r="1472" spans="5:9" ht="12.75">
      <c r="E1472" s="64"/>
      <c r="F1472" s="64"/>
      <c r="G1472" s="64"/>
      <c r="H1472" s="64"/>
      <c r="I1472" s="64"/>
    </row>
    <row r="1473" spans="5:9" ht="12.75">
      <c r="E1473" s="64"/>
      <c r="F1473" s="64"/>
      <c r="G1473" s="64"/>
      <c r="H1473" s="64"/>
      <c r="I1473" s="64"/>
    </row>
    <row r="1474" spans="5:9" ht="12.75">
      <c r="E1474" s="64"/>
      <c r="F1474" s="64"/>
      <c r="G1474" s="64"/>
      <c r="H1474" s="64"/>
      <c r="I1474" s="64"/>
    </row>
    <row r="1475" spans="5:9" ht="12.75">
      <c r="E1475" s="64"/>
      <c r="F1475" s="64"/>
      <c r="G1475" s="64"/>
      <c r="H1475" s="64"/>
      <c r="I1475" s="64"/>
    </row>
    <row r="1476" spans="5:9" ht="12.75">
      <c r="E1476" s="64"/>
      <c r="F1476" s="64"/>
      <c r="G1476" s="64"/>
      <c r="H1476" s="64"/>
      <c r="I1476" s="64"/>
    </row>
    <row r="1477" spans="5:9" ht="12.75">
      <c r="E1477" s="64"/>
      <c r="F1477" s="64"/>
      <c r="G1477" s="64"/>
      <c r="H1477" s="64"/>
      <c r="I1477" s="64"/>
    </row>
    <row r="1478" spans="5:9" ht="12.75">
      <c r="E1478" s="64"/>
      <c r="F1478" s="64"/>
      <c r="G1478" s="64"/>
      <c r="H1478" s="64"/>
      <c r="I1478" s="64"/>
    </row>
    <row r="1479" spans="5:9" ht="12.75">
      <c r="E1479" s="64"/>
      <c r="F1479" s="64"/>
      <c r="G1479" s="64"/>
      <c r="H1479" s="64"/>
      <c r="I1479" s="64"/>
    </row>
    <row r="1480" spans="5:9" ht="12.75">
      <c r="E1480" s="64"/>
      <c r="F1480" s="64"/>
      <c r="G1480" s="64"/>
      <c r="H1480" s="64"/>
      <c r="I1480" s="64"/>
    </row>
    <row r="1481" spans="5:9" ht="12.75">
      <c r="E1481" s="64"/>
      <c r="F1481" s="64"/>
      <c r="G1481" s="64"/>
      <c r="H1481" s="64"/>
      <c r="I1481" s="64"/>
    </row>
    <row r="1482" spans="5:9" ht="12.75">
      <c r="E1482" s="64"/>
      <c r="F1482" s="64"/>
      <c r="G1482" s="64"/>
      <c r="H1482" s="64"/>
      <c r="I1482" s="64"/>
    </row>
    <row r="1483" spans="5:9" ht="12.75">
      <c r="E1483" s="64"/>
      <c r="F1483" s="64"/>
      <c r="G1483" s="64"/>
      <c r="H1483" s="64"/>
      <c r="I1483" s="64"/>
    </row>
    <row r="1484" spans="5:9" ht="12.75">
      <c r="E1484" s="64"/>
      <c r="F1484" s="64"/>
      <c r="G1484" s="64"/>
      <c r="H1484" s="64"/>
      <c r="I1484" s="64"/>
    </row>
    <row r="1485" spans="5:9" ht="12.75">
      <c r="E1485" s="64"/>
      <c r="F1485" s="64"/>
      <c r="G1485" s="64"/>
      <c r="H1485" s="64"/>
      <c r="I1485" s="64"/>
    </row>
    <row r="1486" spans="5:9" ht="12.75">
      <c r="E1486" s="64"/>
      <c r="F1486" s="64"/>
      <c r="G1486" s="64"/>
      <c r="H1486" s="64"/>
      <c r="I1486" s="64"/>
    </row>
    <row r="1487" spans="5:9" ht="12.75">
      <c r="E1487" s="64"/>
      <c r="F1487" s="64"/>
      <c r="G1487" s="64"/>
      <c r="H1487" s="64"/>
      <c r="I1487" s="64"/>
    </row>
    <row r="1488" spans="5:9" ht="12.75">
      <c r="E1488" s="64"/>
      <c r="F1488" s="64"/>
      <c r="G1488" s="64"/>
      <c r="H1488" s="64"/>
      <c r="I1488" s="64"/>
    </row>
    <row r="1489" spans="5:9" ht="12.75">
      <c r="E1489" s="64"/>
      <c r="F1489" s="64"/>
      <c r="G1489" s="64"/>
      <c r="H1489" s="64"/>
      <c r="I1489" s="64"/>
    </row>
    <row r="1490" spans="5:9" ht="12.75">
      <c r="E1490" s="64"/>
      <c r="F1490" s="64"/>
      <c r="G1490" s="64"/>
      <c r="H1490" s="64"/>
      <c r="I1490" s="64"/>
    </row>
    <row r="1491" spans="5:9" ht="12.75">
      <c r="E1491" s="64"/>
      <c r="F1491" s="64"/>
      <c r="G1491" s="64"/>
      <c r="H1491" s="64"/>
      <c r="I1491" s="64"/>
    </row>
    <row r="1492" spans="5:9" ht="12.75">
      <c r="E1492" s="64"/>
      <c r="F1492" s="64"/>
      <c r="G1492" s="64"/>
      <c r="H1492" s="64"/>
      <c r="I1492" s="64"/>
    </row>
    <row r="1493" spans="5:9" ht="12.75">
      <c r="E1493" s="64"/>
      <c r="F1493" s="64"/>
      <c r="G1493" s="64"/>
      <c r="H1493" s="64"/>
      <c r="I1493" s="64"/>
    </row>
    <row r="1494" spans="5:9" ht="12.75">
      <c r="E1494" s="64"/>
      <c r="F1494" s="64"/>
      <c r="G1494" s="64"/>
      <c r="H1494" s="64"/>
      <c r="I1494" s="64"/>
    </row>
    <row r="1495" spans="5:9" ht="12.75">
      <c r="E1495" s="64"/>
      <c r="F1495" s="64"/>
      <c r="G1495" s="64"/>
      <c r="H1495" s="64"/>
      <c r="I1495" s="64"/>
    </row>
    <row r="1496" spans="5:9" ht="12.75">
      <c r="E1496" s="64"/>
      <c r="F1496" s="64"/>
      <c r="G1496" s="64"/>
      <c r="H1496" s="64"/>
      <c r="I1496" s="64"/>
    </row>
    <row r="1497" spans="5:9" ht="12.75">
      <c r="E1497" s="64"/>
      <c r="F1497" s="64"/>
      <c r="G1497" s="64"/>
      <c r="H1497" s="64"/>
      <c r="I1497" s="64"/>
    </row>
    <row r="1498" spans="5:9" ht="12.75">
      <c r="E1498" s="64"/>
      <c r="F1498" s="64"/>
      <c r="G1498" s="64"/>
      <c r="H1498" s="64"/>
      <c r="I1498" s="64"/>
    </row>
    <row r="1499" spans="5:9" ht="12.75">
      <c r="E1499" s="64"/>
      <c r="F1499" s="64"/>
      <c r="G1499" s="64"/>
      <c r="H1499" s="64"/>
      <c r="I1499" s="64"/>
    </row>
    <row r="1500" spans="5:9" ht="12.75">
      <c r="E1500" s="64"/>
      <c r="F1500" s="64"/>
      <c r="G1500" s="64"/>
      <c r="H1500" s="64"/>
      <c r="I1500" s="64"/>
    </row>
    <row r="1501" spans="5:9" ht="12.75">
      <c r="E1501" s="64"/>
      <c r="F1501" s="64"/>
      <c r="G1501" s="64"/>
      <c r="H1501" s="64"/>
      <c r="I1501" s="64"/>
    </row>
    <row r="1502" spans="5:9" ht="12.75">
      <c r="E1502" s="64"/>
      <c r="F1502" s="64"/>
      <c r="G1502" s="64"/>
      <c r="H1502" s="64"/>
      <c r="I1502" s="64"/>
    </row>
    <row r="1503" spans="5:9" ht="12.75">
      <c r="E1503" s="64"/>
      <c r="F1503" s="64"/>
      <c r="G1503" s="64"/>
      <c r="H1503" s="64"/>
      <c r="I1503" s="64"/>
    </row>
    <row r="1504" spans="5:9" ht="12.75">
      <c r="E1504" s="64"/>
      <c r="F1504" s="64"/>
      <c r="G1504" s="64"/>
      <c r="H1504" s="64"/>
      <c r="I1504" s="64"/>
    </row>
    <row r="1505" spans="5:9" ht="12.75">
      <c r="E1505" s="64"/>
      <c r="F1505" s="64"/>
      <c r="G1505" s="64"/>
      <c r="H1505" s="64"/>
      <c r="I1505" s="64"/>
    </row>
    <row r="1506" spans="5:9" ht="12.75">
      <c r="E1506" s="64"/>
      <c r="F1506" s="64"/>
      <c r="G1506" s="64"/>
      <c r="H1506" s="64"/>
      <c r="I1506" s="64"/>
    </row>
    <row r="1507" spans="5:9" ht="12.75">
      <c r="E1507" s="64"/>
      <c r="F1507" s="64"/>
      <c r="G1507" s="64"/>
      <c r="H1507" s="64"/>
      <c r="I1507" s="64"/>
    </row>
    <row r="1508" spans="5:9" ht="12.75">
      <c r="E1508" s="64"/>
      <c r="F1508" s="64"/>
      <c r="G1508" s="64"/>
      <c r="H1508" s="64"/>
      <c r="I1508" s="64"/>
    </row>
    <row r="1509" spans="5:9" ht="12.75">
      <c r="E1509" s="64"/>
      <c r="F1509" s="64"/>
      <c r="G1509" s="64"/>
      <c r="H1509" s="64"/>
      <c r="I1509" s="64"/>
    </row>
    <row r="1510" spans="5:9" ht="12.75">
      <c r="E1510" s="64"/>
      <c r="F1510" s="64"/>
      <c r="G1510" s="64"/>
      <c r="H1510" s="64"/>
      <c r="I1510" s="64"/>
    </row>
    <row r="1511" spans="5:9" ht="12.75">
      <c r="E1511" s="64"/>
      <c r="F1511" s="64"/>
      <c r="G1511" s="64"/>
      <c r="H1511" s="64"/>
      <c r="I1511" s="64"/>
    </row>
    <row r="1512" spans="5:9" ht="12.75">
      <c r="E1512" s="64"/>
      <c r="F1512" s="64"/>
      <c r="G1512" s="64"/>
      <c r="H1512" s="64"/>
      <c r="I1512" s="64"/>
    </row>
    <row r="1513" spans="5:9" ht="12.75">
      <c r="E1513" s="64"/>
      <c r="F1513" s="64"/>
      <c r="G1513" s="64"/>
      <c r="H1513" s="64"/>
      <c r="I1513" s="64"/>
    </row>
    <row r="1514" spans="5:9" ht="12.75">
      <c r="E1514" s="64"/>
      <c r="F1514" s="64"/>
      <c r="G1514" s="64"/>
      <c r="H1514" s="64"/>
      <c r="I1514" s="64"/>
    </row>
    <row r="1515" spans="5:9" ht="12.75">
      <c r="E1515" s="64"/>
      <c r="F1515" s="64"/>
      <c r="G1515" s="64"/>
      <c r="H1515" s="64"/>
      <c r="I1515" s="64"/>
    </row>
    <row r="1516" spans="5:9" ht="12.75">
      <c r="E1516" s="64"/>
      <c r="F1516" s="64"/>
      <c r="G1516" s="64"/>
      <c r="H1516" s="64"/>
      <c r="I1516" s="64"/>
    </row>
    <row r="1517" spans="5:9" ht="12.75">
      <c r="E1517" s="64"/>
      <c r="F1517" s="64"/>
      <c r="G1517" s="64"/>
      <c r="H1517" s="64"/>
      <c r="I1517" s="64"/>
    </row>
    <row r="1518" spans="5:9" ht="12.75">
      <c r="E1518" s="64"/>
      <c r="F1518" s="64"/>
      <c r="G1518" s="64"/>
      <c r="H1518" s="64"/>
      <c r="I1518" s="64"/>
    </row>
    <row r="1519" spans="5:9" ht="12.75">
      <c r="E1519" s="64"/>
      <c r="F1519" s="64"/>
      <c r="G1519" s="64"/>
      <c r="H1519" s="64"/>
      <c r="I1519" s="64"/>
    </row>
    <row r="1520" spans="5:9" ht="12.75">
      <c r="E1520" s="64"/>
      <c r="F1520" s="64"/>
      <c r="G1520" s="64"/>
      <c r="H1520" s="64"/>
      <c r="I1520" s="64"/>
    </row>
    <row r="1521" spans="5:9" ht="12.75">
      <c r="E1521" s="64"/>
      <c r="F1521" s="64"/>
      <c r="G1521" s="64"/>
      <c r="H1521" s="64"/>
      <c r="I1521" s="64"/>
    </row>
    <row r="1522" spans="5:9" ht="12.75">
      <c r="E1522" s="64"/>
      <c r="F1522" s="64"/>
      <c r="G1522" s="64"/>
      <c r="H1522" s="64"/>
      <c r="I1522" s="64"/>
    </row>
    <row r="1523" spans="5:9" ht="12.75">
      <c r="E1523" s="64"/>
      <c r="F1523" s="64"/>
      <c r="G1523" s="64"/>
      <c r="H1523" s="64"/>
      <c r="I1523" s="64"/>
    </row>
    <row r="1524" spans="5:9" ht="12.75">
      <c r="E1524" s="64"/>
      <c r="F1524" s="64"/>
      <c r="G1524" s="64"/>
      <c r="H1524" s="64"/>
      <c r="I1524" s="64"/>
    </row>
    <row r="1525" spans="5:9" ht="12.75">
      <c r="E1525" s="64"/>
      <c r="F1525" s="64"/>
      <c r="G1525" s="64"/>
      <c r="H1525" s="64"/>
      <c r="I1525" s="64"/>
    </row>
    <row r="1526" spans="5:9" ht="12.75">
      <c r="E1526" s="64"/>
      <c r="F1526" s="64"/>
      <c r="G1526" s="64"/>
      <c r="H1526" s="64"/>
      <c r="I1526" s="64"/>
    </row>
    <row r="1527" spans="5:9" ht="12.75">
      <c r="E1527" s="64"/>
      <c r="F1527" s="64"/>
      <c r="G1527" s="64"/>
      <c r="H1527" s="64"/>
      <c r="I1527" s="64"/>
    </row>
    <row r="1528" spans="5:9" ht="12.75">
      <c r="E1528" s="64"/>
      <c r="F1528" s="64"/>
      <c r="G1528" s="64"/>
      <c r="H1528" s="64"/>
      <c r="I1528" s="64"/>
    </row>
    <row r="1529" spans="5:9" ht="12.75">
      <c r="E1529" s="64"/>
      <c r="F1529" s="64"/>
      <c r="G1529" s="64"/>
      <c r="H1529" s="64"/>
      <c r="I1529" s="64"/>
    </row>
    <row r="1530" spans="5:9" ht="12.75">
      <c r="E1530" s="64"/>
      <c r="F1530" s="64"/>
      <c r="G1530" s="64"/>
      <c r="H1530" s="64"/>
      <c r="I1530" s="64"/>
    </row>
    <row r="1531" spans="5:9" ht="12.75">
      <c r="E1531" s="64"/>
      <c r="F1531" s="64"/>
      <c r="G1531" s="64"/>
      <c r="H1531" s="64"/>
      <c r="I1531" s="64"/>
    </row>
    <row r="1532" spans="5:9" ht="12.75">
      <c r="E1532" s="64"/>
      <c r="F1532" s="64"/>
      <c r="G1532" s="64"/>
      <c r="H1532" s="64"/>
      <c r="I1532" s="64"/>
    </row>
    <row r="1533" spans="5:9" ht="12.75">
      <c r="E1533" s="64"/>
      <c r="F1533" s="64"/>
      <c r="G1533" s="64"/>
      <c r="H1533" s="64"/>
      <c r="I1533" s="64"/>
    </row>
    <row r="1534" spans="5:9" ht="12.75">
      <c r="E1534" s="64"/>
      <c r="F1534" s="64"/>
      <c r="G1534" s="64"/>
      <c r="H1534" s="64"/>
      <c r="I1534" s="64"/>
    </row>
    <row r="1535" spans="5:9" ht="12.75">
      <c r="E1535" s="64"/>
      <c r="F1535" s="64"/>
      <c r="G1535" s="64"/>
      <c r="H1535" s="64"/>
      <c r="I1535" s="64"/>
    </row>
    <row r="1536" spans="5:9" ht="12.75">
      <c r="E1536" s="64"/>
      <c r="F1536" s="64"/>
      <c r="G1536" s="64"/>
      <c r="H1536" s="64"/>
      <c r="I1536" s="64"/>
    </row>
    <row r="1537" spans="5:9" ht="12.75">
      <c r="E1537" s="64"/>
      <c r="F1537" s="64"/>
      <c r="G1537" s="64"/>
      <c r="H1537" s="64"/>
      <c r="I1537" s="64"/>
    </row>
    <row r="1538" spans="5:9" ht="12.75">
      <c r="E1538" s="64"/>
      <c r="F1538" s="64"/>
      <c r="G1538" s="64"/>
      <c r="H1538" s="64"/>
      <c r="I1538" s="64"/>
    </row>
    <row r="1539" spans="5:9" ht="12.75">
      <c r="E1539" s="64"/>
      <c r="F1539" s="64"/>
      <c r="G1539" s="64"/>
      <c r="H1539" s="64"/>
      <c r="I1539" s="64"/>
    </row>
    <row r="1540" spans="5:9" ht="12.75">
      <c r="E1540" s="64"/>
      <c r="F1540" s="64"/>
      <c r="G1540" s="64"/>
      <c r="H1540" s="64"/>
      <c r="I1540" s="64"/>
    </row>
    <row r="1541" spans="5:9" ht="12.75">
      <c r="E1541" s="64"/>
      <c r="F1541" s="64"/>
      <c r="G1541" s="64"/>
      <c r="H1541" s="64"/>
      <c r="I1541" s="64"/>
    </row>
    <row r="1542" spans="5:9" ht="12.75">
      <c r="E1542" s="64"/>
      <c r="F1542" s="64"/>
      <c r="G1542" s="64"/>
      <c r="H1542" s="64"/>
      <c r="I1542" s="64"/>
    </row>
    <row r="1543" spans="5:9" ht="12.75">
      <c r="E1543" s="64"/>
      <c r="F1543" s="64"/>
      <c r="G1543" s="64"/>
      <c r="H1543" s="64"/>
      <c r="I1543" s="64"/>
    </row>
    <row r="1544" spans="5:9" ht="12.75">
      <c r="E1544" s="64"/>
      <c r="F1544" s="64"/>
      <c r="G1544" s="64"/>
      <c r="H1544" s="64"/>
      <c r="I1544" s="64"/>
    </row>
    <row r="1545" spans="5:9" ht="12.75">
      <c r="E1545" s="64"/>
      <c r="F1545" s="64"/>
      <c r="G1545" s="64"/>
      <c r="H1545" s="64"/>
      <c r="I1545" s="64"/>
    </row>
    <row r="1546" spans="5:9" ht="12.75">
      <c r="E1546" s="64"/>
      <c r="F1546" s="64"/>
      <c r="G1546" s="64"/>
      <c r="H1546" s="64"/>
      <c r="I1546" s="64"/>
    </row>
    <row r="1547" spans="5:9" ht="12.75">
      <c r="E1547" s="64"/>
      <c r="F1547" s="64"/>
      <c r="G1547" s="64"/>
      <c r="H1547" s="64"/>
      <c r="I1547" s="64"/>
    </row>
    <row r="1548" spans="5:9" ht="12.75">
      <c r="E1548" s="64"/>
      <c r="F1548" s="64"/>
      <c r="G1548" s="64"/>
      <c r="H1548" s="64"/>
      <c r="I1548" s="64"/>
    </row>
    <row r="1549" spans="5:9" ht="12.75">
      <c r="E1549" s="64"/>
      <c r="F1549" s="64"/>
      <c r="G1549" s="64"/>
      <c r="H1549" s="64"/>
      <c r="I1549" s="64"/>
    </row>
    <row r="1550" spans="5:9" ht="12.75">
      <c r="E1550" s="64"/>
      <c r="F1550" s="64"/>
      <c r="G1550" s="64"/>
      <c r="H1550" s="64"/>
      <c r="I1550" s="64"/>
    </row>
    <row r="1551" spans="5:9" ht="12.75">
      <c r="E1551" s="64"/>
      <c r="F1551" s="64"/>
      <c r="G1551" s="64"/>
      <c r="H1551" s="64"/>
      <c r="I1551" s="64"/>
    </row>
    <row r="1552" spans="5:9" ht="12.75">
      <c r="E1552" s="64"/>
      <c r="F1552" s="64"/>
      <c r="G1552" s="64"/>
      <c r="H1552" s="64"/>
      <c r="I1552" s="64"/>
    </row>
    <row r="1553" spans="5:9" ht="12.75">
      <c r="E1553" s="64"/>
      <c r="F1553" s="64"/>
      <c r="G1553" s="64"/>
      <c r="H1553" s="64"/>
      <c r="I1553" s="64"/>
    </row>
    <row r="1554" spans="5:9" ht="12.75">
      <c r="E1554" s="64"/>
      <c r="F1554" s="64"/>
      <c r="G1554" s="64"/>
      <c r="H1554" s="64"/>
      <c r="I1554" s="64"/>
    </row>
    <row r="1555" spans="5:9" ht="12.75">
      <c r="E1555" s="64"/>
      <c r="F1555" s="64"/>
      <c r="G1555" s="64"/>
      <c r="H1555" s="64"/>
      <c r="I1555" s="64"/>
    </row>
    <row r="1556" spans="5:9" ht="12.75">
      <c r="E1556" s="64"/>
      <c r="F1556" s="64"/>
      <c r="G1556" s="64"/>
      <c r="H1556" s="64"/>
      <c r="I1556" s="64"/>
    </row>
    <row r="1557" spans="5:9" ht="12.75">
      <c r="E1557" s="64"/>
      <c r="F1557" s="64"/>
      <c r="G1557" s="64"/>
      <c r="H1557" s="64"/>
      <c r="I1557" s="64"/>
    </row>
    <row r="1558" spans="5:9" ht="12.75">
      <c r="E1558" s="64"/>
      <c r="F1558" s="64"/>
      <c r="G1558" s="64"/>
      <c r="H1558" s="64"/>
      <c r="I1558" s="64"/>
    </row>
    <row r="1559" spans="5:9" ht="12.75">
      <c r="E1559" s="64"/>
      <c r="F1559" s="64"/>
      <c r="G1559" s="64"/>
      <c r="H1559" s="64"/>
      <c r="I1559" s="64"/>
    </row>
    <row r="1560" spans="5:9" ht="12.75">
      <c r="E1560" s="64"/>
      <c r="F1560" s="64"/>
      <c r="G1560" s="64"/>
      <c r="H1560" s="64"/>
      <c r="I1560" s="64"/>
    </row>
    <row r="1561" spans="5:9" ht="12.75">
      <c r="E1561" s="64"/>
      <c r="F1561" s="64"/>
      <c r="G1561" s="64"/>
      <c r="H1561" s="64"/>
      <c r="I1561" s="64"/>
    </row>
    <row r="1562" spans="5:9" ht="12.75">
      <c r="E1562" s="64"/>
      <c r="F1562" s="64"/>
      <c r="G1562" s="64"/>
      <c r="H1562" s="64"/>
      <c r="I1562" s="64"/>
    </row>
    <row r="1563" spans="5:9" ht="12.75">
      <c r="E1563" s="64"/>
      <c r="F1563" s="64"/>
      <c r="G1563" s="64"/>
      <c r="H1563" s="64"/>
      <c r="I1563" s="64"/>
    </row>
    <row r="1564" spans="5:9" ht="12.75">
      <c r="E1564" s="64"/>
      <c r="F1564" s="64"/>
      <c r="G1564" s="64"/>
      <c r="H1564" s="64"/>
      <c r="I1564" s="64"/>
    </row>
    <row r="1565" spans="5:9" ht="12.75">
      <c r="E1565" s="64"/>
      <c r="F1565" s="64"/>
      <c r="G1565" s="64"/>
      <c r="H1565" s="64"/>
      <c r="I1565" s="64"/>
    </row>
    <row r="1566" spans="5:9" ht="12.75">
      <c r="E1566" s="64"/>
      <c r="F1566" s="64"/>
      <c r="G1566" s="64"/>
      <c r="H1566" s="64"/>
      <c r="I1566" s="64"/>
    </row>
    <row r="1567" spans="5:9" ht="12.75">
      <c r="E1567" s="64"/>
      <c r="F1567" s="64"/>
      <c r="G1567" s="64"/>
      <c r="H1567" s="64"/>
      <c r="I1567" s="64"/>
    </row>
    <row r="1568" spans="5:9" ht="12.75">
      <c r="E1568" s="64"/>
      <c r="F1568" s="64"/>
      <c r="G1568" s="64"/>
      <c r="H1568" s="64"/>
      <c r="I1568" s="64"/>
    </row>
    <row r="1569" spans="5:9" ht="12.75">
      <c r="E1569" s="64"/>
      <c r="F1569" s="64"/>
      <c r="G1569" s="64"/>
      <c r="H1569" s="64"/>
      <c r="I1569" s="64"/>
    </row>
    <row r="1570" spans="5:9" ht="12.75">
      <c r="E1570" s="64"/>
      <c r="F1570" s="64"/>
      <c r="G1570" s="64"/>
      <c r="H1570" s="64"/>
      <c r="I1570" s="64"/>
    </row>
    <row r="1571" spans="5:9" ht="12.75">
      <c r="E1571" s="64"/>
      <c r="F1571" s="64"/>
      <c r="G1571" s="64"/>
      <c r="H1571" s="64"/>
      <c r="I1571" s="64"/>
    </row>
    <row r="1572" spans="5:9" ht="12.75">
      <c r="E1572" s="64"/>
      <c r="F1572" s="64"/>
      <c r="G1572" s="64"/>
      <c r="H1572" s="64"/>
      <c r="I1572" s="64"/>
    </row>
    <row r="1573" spans="5:9" ht="12.75">
      <c r="E1573" s="64"/>
      <c r="F1573" s="64"/>
      <c r="G1573" s="64"/>
      <c r="H1573" s="64"/>
      <c r="I1573" s="64"/>
    </row>
    <row r="1574" spans="5:9" ht="12.75">
      <c r="E1574" s="64"/>
      <c r="F1574" s="64"/>
      <c r="G1574" s="64"/>
      <c r="H1574" s="64"/>
      <c r="I1574" s="64"/>
    </row>
    <row r="1575" spans="5:9" ht="12.75">
      <c r="E1575" s="64"/>
      <c r="F1575" s="64"/>
      <c r="G1575" s="64"/>
      <c r="H1575" s="64"/>
      <c r="I1575" s="64"/>
    </row>
    <row r="1576" spans="5:9" ht="12.75">
      <c r="E1576" s="64"/>
      <c r="F1576" s="64"/>
      <c r="G1576" s="64"/>
      <c r="H1576" s="64"/>
      <c r="I1576" s="64"/>
    </row>
    <row r="1577" spans="5:9" ht="12.75">
      <c r="E1577" s="64"/>
      <c r="F1577" s="64"/>
      <c r="G1577" s="64"/>
      <c r="H1577" s="64"/>
      <c r="I1577" s="64"/>
    </row>
    <row r="1578" spans="5:9" ht="12.75">
      <c r="E1578" s="64"/>
      <c r="F1578" s="64"/>
      <c r="G1578" s="64"/>
      <c r="H1578" s="64"/>
      <c r="I1578" s="64"/>
    </row>
    <row r="1579" spans="5:9" ht="12.75">
      <c r="E1579" s="64"/>
      <c r="F1579" s="64"/>
      <c r="G1579" s="64"/>
      <c r="H1579" s="64"/>
      <c r="I1579" s="64"/>
    </row>
    <row r="1580" spans="5:9" ht="12.75">
      <c r="E1580" s="64"/>
      <c r="F1580" s="64"/>
      <c r="G1580" s="64"/>
      <c r="H1580" s="64"/>
      <c r="I1580" s="64"/>
    </row>
    <row r="1581" spans="5:9" ht="12.75">
      <c r="E1581" s="64"/>
      <c r="F1581" s="64"/>
      <c r="G1581" s="64"/>
      <c r="H1581" s="64"/>
      <c r="I1581" s="64"/>
    </row>
    <row r="1582" spans="5:9" ht="12.75">
      <c r="E1582" s="64"/>
      <c r="F1582" s="64"/>
      <c r="G1582" s="64"/>
      <c r="H1582" s="64"/>
      <c r="I1582" s="64"/>
    </row>
    <row r="1583" spans="5:9" ht="12.75">
      <c r="E1583" s="64"/>
      <c r="F1583" s="64"/>
      <c r="G1583" s="64"/>
      <c r="H1583" s="64"/>
      <c r="I1583" s="64"/>
    </row>
    <row r="1584" spans="5:9" ht="12.75">
      <c r="E1584" s="64"/>
      <c r="F1584" s="64"/>
      <c r="G1584" s="64"/>
      <c r="H1584" s="64"/>
      <c r="I1584" s="64"/>
    </row>
    <row r="1585" spans="5:9" ht="12.75">
      <c r="E1585" s="64"/>
      <c r="F1585" s="64"/>
      <c r="G1585" s="64"/>
      <c r="H1585" s="64"/>
      <c r="I1585" s="64"/>
    </row>
    <row r="1586" spans="5:9" ht="12.75">
      <c r="E1586" s="64"/>
      <c r="F1586" s="64"/>
      <c r="G1586" s="64"/>
      <c r="H1586" s="64"/>
      <c r="I1586" s="64"/>
    </row>
    <row r="1587" spans="5:9" ht="12.75">
      <c r="E1587" s="64"/>
      <c r="F1587" s="64"/>
      <c r="G1587" s="64"/>
      <c r="H1587" s="64"/>
      <c r="I1587" s="64"/>
    </row>
    <row r="1588" spans="5:9" ht="12.75">
      <c r="E1588" s="64"/>
      <c r="F1588" s="64"/>
      <c r="G1588" s="64"/>
      <c r="H1588" s="64"/>
      <c r="I1588" s="64"/>
    </row>
    <row r="1589" spans="5:9" ht="12.75">
      <c r="E1589" s="64"/>
      <c r="F1589" s="64"/>
      <c r="G1589" s="64"/>
      <c r="H1589" s="64"/>
      <c r="I1589" s="64"/>
    </row>
    <row r="1590" spans="5:9" ht="12.75">
      <c r="E1590" s="64"/>
      <c r="F1590" s="64"/>
      <c r="G1590" s="64"/>
      <c r="H1590" s="64"/>
      <c r="I1590" s="64"/>
    </row>
    <row r="1591" spans="5:9" ht="12.75">
      <c r="E1591" s="64"/>
      <c r="F1591" s="64"/>
      <c r="G1591" s="64"/>
      <c r="H1591" s="64"/>
      <c r="I1591" s="64"/>
    </row>
    <row r="1592" spans="5:9" ht="12.75">
      <c r="E1592" s="64"/>
      <c r="F1592" s="64"/>
      <c r="G1592" s="64"/>
      <c r="H1592" s="64"/>
      <c r="I1592" s="64"/>
    </row>
    <row r="1593" spans="5:9" ht="12.75">
      <c r="E1593" s="64"/>
      <c r="F1593" s="64"/>
      <c r="G1593" s="64"/>
      <c r="H1593" s="64"/>
      <c r="I1593" s="64"/>
    </row>
    <row r="1594" spans="5:9" ht="12.75">
      <c r="E1594" s="64"/>
      <c r="F1594" s="64"/>
      <c r="G1594" s="64"/>
      <c r="H1594" s="64"/>
      <c r="I1594" s="64"/>
    </row>
    <row r="1595" spans="5:9" ht="12.75">
      <c r="E1595" s="64"/>
      <c r="F1595" s="64"/>
      <c r="G1595" s="64"/>
      <c r="H1595" s="64"/>
      <c r="I1595" s="64"/>
    </row>
    <row r="1596" spans="5:9" ht="12.75">
      <c r="E1596" s="64"/>
      <c r="F1596" s="64"/>
      <c r="G1596" s="64"/>
      <c r="H1596" s="64"/>
      <c r="I1596" s="64"/>
    </row>
    <row r="1597" spans="5:9" ht="12.75">
      <c r="E1597" s="64"/>
      <c r="F1597" s="64"/>
      <c r="G1597" s="64"/>
      <c r="H1597" s="64"/>
      <c r="I1597" s="64"/>
    </row>
    <row r="1598" spans="5:9" ht="12.75">
      <c r="E1598" s="64"/>
      <c r="F1598" s="64"/>
      <c r="G1598" s="64"/>
      <c r="H1598" s="64"/>
      <c r="I1598" s="64"/>
    </row>
    <row r="1599" spans="5:9" ht="12.75">
      <c r="E1599" s="64"/>
      <c r="F1599" s="64"/>
      <c r="G1599" s="64"/>
      <c r="H1599" s="64"/>
      <c r="I1599" s="64"/>
    </row>
    <row r="1600" spans="5:9" ht="12.75">
      <c r="E1600" s="64"/>
      <c r="F1600" s="64"/>
      <c r="G1600" s="64"/>
      <c r="H1600" s="64"/>
      <c r="I1600" s="64"/>
    </row>
    <row r="1601" spans="5:9" ht="12.75">
      <c r="E1601" s="64"/>
      <c r="F1601" s="64"/>
      <c r="G1601" s="64"/>
      <c r="H1601" s="64"/>
      <c r="I1601" s="64"/>
    </row>
    <row r="1602" spans="5:9" ht="12.75">
      <c r="E1602" s="64"/>
      <c r="F1602" s="64"/>
      <c r="G1602" s="64"/>
      <c r="H1602" s="64"/>
      <c r="I1602" s="64"/>
    </row>
    <row r="1603" spans="5:9" ht="12.75">
      <c r="E1603" s="64"/>
      <c r="F1603" s="64"/>
      <c r="G1603" s="64"/>
      <c r="H1603" s="64"/>
      <c r="I1603" s="64"/>
    </row>
    <row r="1604" spans="5:9" ht="12.75">
      <c r="E1604" s="64"/>
      <c r="F1604" s="64"/>
      <c r="G1604" s="64"/>
      <c r="H1604" s="64"/>
      <c r="I1604" s="64"/>
    </row>
    <row r="1605" spans="5:9" ht="12.75">
      <c r="E1605" s="64"/>
      <c r="F1605" s="64"/>
      <c r="G1605" s="64"/>
      <c r="H1605" s="64"/>
      <c r="I1605" s="64"/>
    </row>
    <row r="1606" spans="5:9" ht="12.75">
      <c r="E1606" s="64"/>
      <c r="F1606" s="64"/>
      <c r="G1606" s="64"/>
      <c r="H1606" s="64"/>
      <c r="I1606" s="64"/>
    </row>
    <row r="1607" spans="5:9" ht="12.75">
      <c r="E1607" s="64"/>
      <c r="F1607" s="64"/>
      <c r="G1607" s="64"/>
      <c r="H1607" s="64"/>
      <c r="I1607" s="64"/>
    </row>
    <row r="1608" spans="5:9" ht="12.75">
      <c r="E1608" s="64"/>
      <c r="F1608" s="64"/>
      <c r="G1608" s="64"/>
      <c r="H1608" s="64"/>
      <c r="I1608" s="64"/>
    </row>
    <row r="1609" spans="5:9" ht="12.75">
      <c r="E1609" s="64"/>
      <c r="F1609" s="64"/>
      <c r="G1609" s="64"/>
      <c r="H1609" s="64"/>
      <c r="I1609" s="64"/>
    </row>
    <row r="1610" spans="5:9" ht="12.75">
      <c r="E1610" s="64"/>
      <c r="F1610" s="64"/>
      <c r="G1610" s="64"/>
      <c r="H1610" s="64"/>
      <c r="I1610" s="64"/>
    </row>
    <row r="1611" spans="5:9" ht="12.75">
      <c r="E1611" s="64"/>
      <c r="F1611" s="64"/>
      <c r="G1611" s="64"/>
      <c r="H1611" s="64"/>
      <c r="I1611" s="64"/>
    </row>
    <row r="1612" spans="5:9" ht="12.75">
      <c r="E1612" s="64"/>
      <c r="F1612" s="64"/>
      <c r="G1612" s="64"/>
      <c r="H1612" s="64"/>
      <c r="I1612" s="64"/>
    </row>
    <row r="1613" spans="5:9" ht="12.75">
      <c r="E1613" s="64"/>
      <c r="F1613" s="64"/>
      <c r="G1613" s="64"/>
      <c r="H1613" s="64"/>
      <c r="I1613" s="64"/>
    </row>
    <row r="1614" spans="5:9" ht="12.75">
      <c r="E1614" s="64"/>
      <c r="F1614" s="64"/>
      <c r="G1614" s="64"/>
      <c r="H1614" s="64"/>
      <c r="I1614" s="64"/>
    </row>
    <row r="1615" spans="5:9" ht="12.75">
      <c r="E1615" s="64"/>
      <c r="F1615" s="64"/>
      <c r="G1615" s="64"/>
      <c r="H1615" s="64"/>
      <c r="I1615" s="64"/>
    </row>
    <row r="1616" spans="5:9" ht="12.75">
      <c r="E1616" s="64"/>
      <c r="F1616" s="64"/>
      <c r="G1616" s="64"/>
      <c r="H1616" s="64"/>
      <c r="I1616" s="64"/>
    </row>
    <row r="1617" spans="5:9" ht="12.75">
      <c r="E1617" s="64"/>
      <c r="F1617" s="64"/>
      <c r="G1617" s="64"/>
      <c r="H1617" s="64"/>
      <c r="I1617" s="64"/>
    </row>
    <row r="1618" spans="5:9" ht="12.75">
      <c r="E1618" s="64"/>
      <c r="F1618" s="64"/>
      <c r="G1618" s="64"/>
      <c r="H1618" s="64"/>
      <c r="I1618" s="64"/>
    </row>
    <row r="1619" spans="5:9" ht="12.75">
      <c r="E1619" s="64"/>
      <c r="F1619" s="64"/>
      <c r="G1619" s="64"/>
      <c r="H1619" s="64"/>
      <c r="I1619" s="64"/>
    </row>
    <row r="1620" spans="5:9" ht="12.75">
      <c r="E1620" s="64"/>
      <c r="F1620" s="64"/>
      <c r="G1620" s="64"/>
      <c r="H1620" s="64"/>
      <c r="I1620" s="64"/>
    </row>
    <row r="1621" spans="5:9" ht="12.75">
      <c r="E1621" s="64"/>
      <c r="F1621" s="64"/>
      <c r="G1621" s="64"/>
      <c r="H1621" s="64"/>
      <c r="I1621" s="64"/>
    </row>
    <row r="1622" spans="5:9" ht="12.75">
      <c r="E1622" s="64"/>
      <c r="F1622" s="64"/>
      <c r="G1622" s="64"/>
      <c r="H1622" s="64"/>
      <c r="I1622" s="64"/>
    </row>
    <row r="1623" spans="5:9" ht="12.75">
      <c r="E1623" s="64"/>
      <c r="F1623" s="64"/>
      <c r="G1623" s="64"/>
      <c r="H1623" s="64"/>
      <c r="I1623" s="64"/>
    </row>
    <row r="1624" spans="5:9" ht="12.75">
      <c r="E1624" s="64"/>
      <c r="F1624" s="64"/>
      <c r="G1624" s="64"/>
      <c r="H1624" s="64"/>
      <c r="I1624" s="64"/>
    </row>
    <row r="1625" spans="5:9" ht="12.75">
      <c r="E1625" s="64"/>
      <c r="F1625" s="64"/>
      <c r="G1625" s="64"/>
      <c r="H1625" s="64"/>
      <c r="I1625" s="64"/>
    </row>
    <row r="1626" spans="5:9" ht="12.75">
      <c r="E1626" s="64"/>
      <c r="F1626" s="64"/>
      <c r="G1626" s="64"/>
      <c r="H1626" s="64"/>
      <c r="I1626" s="64"/>
    </row>
    <row r="1627" spans="5:9" ht="12.75">
      <c r="E1627" s="64"/>
      <c r="F1627" s="64"/>
      <c r="G1627" s="64"/>
      <c r="H1627" s="64"/>
      <c r="I1627" s="64"/>
    </row>
    <row r="1628" spans="5:9" ht="12.75">
      <c r="E1628" s="64"/>
      <c r="F1628" s="64"/>
      <c r="G1628" s="64"/>
      <c r="H1628" s="64"/>
      <c r="I1628" s="64"/>
    </row>
    <row r="1629" spans="5:9" ht="12.75">
      <c r="E1629" s="64"/>
      <c r="F1629" s="64"/>
      <c r="G1629" s="64"/>
      <c r="H1629" s="64"/>
      <c r="I1629" s="64"/>
    </row>
    <row r="1630" spans="5:9" ht="12.75">
      <c r="E1630" s="64"/>
      <c r="F1630" s="64"/>
      <c r="G1630" s="64"/>
      <c r="H1630" s="64"/>
      <c r="I1630" s="64"/>
    </row>
    <row r="1631" spans="5:9" ht="12.75">
      <c r="E1631" s="64"/>
      <c r="F1631" s="64"/>
      <c r="G1631" s="64"/>
      <c r="H1631" s="64"/>
      <c r="I1631" s="64"/>
    </row>
    <row r="1632" spans="5:9" ht="12.75">
      <c r="E1632" s="64"/>
      <c r="F1632" s="64"/>
      <c r="G1632" s="64"/>
      <c r="H1632" s="64"/>
      <c r="I1632" s="64"/>
    </row>
    <row r="1633" spans="5:9" ht="12.75">
      <c r="E1633" s="64"/>
      <c r="F1633" s="64"/>
      <c r="G1633" s="64"/>
      <c r="H1633" s="64"/>
      <c r="I1633" s="64"/>
    </row>
    <row r="1634" spans="5:9" ht="12.75">
      <c r="E1634" s="64"/>
      <c r="F1634" s="64"/>
      <c r="G1634" s="64"/>
      <c r="H1634" s="64"/>
      <c r="I1634" s="64"/>
    </row>
    <row r="1635" spans="5:9" ht="12.75">
      <c r="E1635" s="64"/>
      <c r="F1635" s="64"/>
      <c r="G1635" s="64"/>
      <c r="H1635" s="64"/>
      <c r="I1635" s="64"/>
    </row>
    <row r="1636" spans="5:9" ht="12.75">
      <c r="E1636" s="64"/>
      <c r="F1636" s="64"/>
      <c r="G1636" s="64"/>
      <c r="H1636" s="64"/>
      <c r="I1636" s="64"/>
    </row>
    <row r="1637" spans="5:9" ht="12.75">
      <c r="E1637" s="64"/>
      <c r="F1637" s="64"/>
      <c r="G1637" s="64"/>
      <c r="H1637" s="64"/>
      <c r="I1637" s="64"/>
    </row>
    <row r="1638" spans="5:9" ht="12.75">
      <c r="E1638" s="64"/>
      <c r="F1638" s="64"/>
      <c r="G1638" s="64"/>
      <c r="H1638" s="64"/>
      <c r="I1638" s="64"/>
    </row>
    <row r="1639" spans="5:9" ht="12.75">
      <c r="E1639" s="64"/>
      <c r="F1639" s="64"/>
      <c r="G1639" s="64"/>
      <c r="H1639" s="64"/>
      <c r="I1639" s="64"/>
    </row>
    <row r="1640" spans="5:9" ht="12.75">
      <c r="E1640" s="64"/>
      <c r="F1640" s="64"/>
      <c r="G1640" s="64"/>
      <c r="H1640" s="64"/>
      <c r="I1640" s="64"/>
    </row>
    <row r="1641" spans="5:9" ht="12.75">
      <c r="E1641" s="64"/>
      <c r="F1641" s="64"/>
      <c r="G1641" s="64"/>
      <c r="H1641" s="64"/>
      <c r="I1641" s="64"/>
    </row>
    <row r="1642" spans="5:9" ht="12.75">
      <c r="E1642" s="64"/>
      <c r="F1642" s="64"/>
      <c r="G1642" s="64"/>
      <c r="H1642" s="64"/>
      <c r="I1642" s="64"/>
    </row>
    <row r="1643" spans="5:9" ht="12.75">
      <c r="E1643" s="64"/>
      <c r="F1643" s="64"/>
      <c r="G1643" s="64"/>
      <c r="H1643" s="64"/>
      <c r="I1643" s="64"/>
    </row>
    <row r="1644" spans="5:9" ht="12.75">
      <c r="E1644" s="64"/>
      <c r="F1644" s="64"/>
      <c r="G1644" s="64"/>
      <c r="H1644" s="64"/>
      <c r="I1644" s="64"/>
    </row>
    <row r="1645" spans="5:9" ht="12.75">
      <c r="E1645" s="64"/>
      <c r="F1645" s="64"/>
      <c r="G1645" s="64"/>
      <c r="H1645" s="64"/>
      <c r="I1645" s="64"/>
    </row>
    <row r="1646" spans="5:9" ht="12.75">
      <c r="E1646" s="64"/>
      <c r="F1646" s="64"/>
      <c r="G1646" s="64"/>
      <c r="H1646" s="64"/>
      <c r="I1646" s="64"/>
    </row>
    <row r="1647" spans="5:9" ht="12.75">
      <c r="E1647" s="64"/>
      <c r="F1647" s="64"/>
      <c r="G1647" s="64"/>
      <c r="H1647" s="64"/>
      <c r="I1647" s="64"/>
    </row>
    <row r="1648" spans="5:9" ht="12.75">
      <c r="E1648" s="64"/>
      <c r="F1648" s="64"/>
      <c r="G1648" s="64"/>
      <c r="H1648" s="64"/>
      <c r="I1648" s="64"/>
    </row>
    <row r="1649" spans="5:9" ht="12.75">
      <c r="E1649" s="64"/>
      <c r="F1649" s="64"/>
      <c r="G1649" s="64"/>
      <c r="H1649" s="64"/>
      <c r="I1649" s="64"/>
    </row>
    <row r="1650" spans="5:9" ht="12.75">
      <c r="E1650" s="64"/>
      <c r="F1650" s="64"/>
      <c r="G1650" s="64"/>
      <c r="H1650" s="64"/>
      <c r="I1650" s="64"/>
    </row>
    <row r="1651" spans="5:9" ht="12.75">
      <c r="E1651" s="64"/>
      <c r="F1651" s="64"/>
      <c r="G1651" s="64"/>
      <c r="H1651" s="64"/>
      <c r="I1651" s="64"/>
    </row>
    <row r="1652" spans="5:9" ht="12.75">
      <c r="E1652" s="64"/>
      <c r="F1652" s="64"/>
      <c r="G1652" s="64"/>
      <c r="H1652" s="64"/>
      <c r="I1652" s="64"/>
    </row>
    <row r="1653" spans="5:9" ht="12.75">
      <c r="E1653" s="64"/>
      <c r="F1653" s="64"/>
      <c r="G1653" s="64"/>
      <c r="H1653" s="64"/>
      <c r="I1653" s="64"/>
    </row>
    <row r="1654" spans="5:9" ht="12.75">
      <c r="E1654" s="64"/>
      <c r="F1654" s="64"/>
      <c r="G1654" s="64"/>
      <c r="H1654" s="64"/>
      <c r="I1654" s="64"/>
    </row>
    <row r="1655" spans="5:9" ht="12.75">
      <c r="E1655" s="64"/>
      <c r="F1655" s="64"/>
      <c r="G1655" s="64"/>
      <c r="H1655" s="64"/>
      <c r="I1655" s="64"/>
    </row>
    <row r="1656" spans="5:9" ht="12.75">
      <c r="E1656" s="64"/>
      <c r="F1656" s="64"/>
      <c r="G1656" s="64"/>
      <c r="H1656" s="64"/>
      <c r="I1656" s="64"/>
    </row>
    <row r="1657" spans="5:9" ht="12.75">
      <c r="E1657" s="64"/>
      <c r="F1657" s="64"/>
      <c r="G1657" s="64"/>
      <c r="H1657" s="64"/>
      <c r="I1657" s="64"/>
    </row>
    <row r="1658" spans="5:9" ht="12.75">
      <c r="E1658" s="64"/>
      <c r="F1658" s="64"/>
      <c r="G1658" s="64"/>
      <c r="H1658" s="64"/>
      <c r="I1658" s="64"/>
    </row>
    <row r="1659" spans="5:9" ht="12.75">
      <c r="E1659" s="64"/>
      <c r="F1659" s="64"/>
      <c r="G1659" s="64"/>
      <c r="H1659" s="64"/>
      <c r="I1659" s="64"/>
    </row>
    <row r="1660" spans="5:9" ht="12.75">
      <c r="E1660" s="64"/>
      <c r="F1660" s="64"/>
      <c r="G1660" s="64"/>
      <c r="H1660" s="64"/>
      <c r="I1660" s="64"/>
    </row>
    <row r="1661" spans="5:9" ht="12.75">
      <c r="E1661" s="64"/>
      <c r="F1661" s="64"/>
      <c r="G1661" s="64"/>
      <c r="H1661" s="64"/>
      <c r="I1661" s="64"/>
    </row>
    <row r="1662" spans="5:9" ht="12.75">
      <c r="E1662" s="64"/>
      <c r="F1662" s="64"/>
      <c r="G1662" s="64"/>
      <c r="H1662" s="64"/>
      <c r="I1662" s="64"/>
    </row>
    <row r="1663" spans="5:9" ht="12.75">
      <c r="E1663" s="64"/>
      <c r="F1663" s="64"/>
      <c r="G1663" s="64"/>
      <c r="H1663" s="64"/>
      <c r="I1663" s="64"/>
    </row>
    <row r="1664" spans="5:9" ht="12.75">
      <c r="E1664" s="64"/>
      <c r="F1664" s="64"/>
      <c r="G1664" s="64"/>
      <c r="H1664" s="64"/>
      <c r="I1664" s="64"/>
    </row>
    <row r="1665" spans="5:9" ht="12.75">
      <c r="E1665" s="64"/>
      <c r="F1665" s="64"/>
      <c r="G1665" s="64"/>
      <c r="H1665" s="64"/>
      <c r="I1665" s="64"/>
    </row>
    <row r="1666" spans="5:9" ht="12.75">
      <c r="E1666" s="64"/>
      <c r="F1666" s="64"/>
      <c r="G1666" s="64"/>
      <c r="H1666" s="64"/>
      <c r="I1666" s="64"/>
    </row>
    <row r="1667" spans="5:9" ht="12.75">
      <c r="E1667" s="64"/>
      <c r="F1667" s="64"/>
      <c r="G1667" s="64"/>
      <c r="H1667" s="64"/>
      <c r="I1667" s="64"/>
    </row>
    <row r="1668" spans="5:9" ht="12.75">
      <c r="E1668" s="64"/>
      <c r="F1668" s="64"/>
      <c r="G1668" s="64"/>
      <c r="H1668" s="64"/>
      <c r="I1668" s="64"/>
    </row>
    <row r="1669" spans="5:9" ht="12.75">
      <c r="E1669" s="64"/>
      <c r="F1669" s="64"/>
      <c r="G1669" s="64"/>
      <c r="H1669" s="64"/>
      <c r="I1669" s="64"/>
    </row>
    <row r="1670" spans="5:9" ht="12.75">
      <c r="E1670" s="64"/>
      <c r="F1670" s="64"/>
      <c r="G1670" s="64"/>
      <c r="H1670" s="64"/>
      <c r="I1670" s="64"/>
    </row>
    <row r="1671" spans="5:9" ht="12.75">
      <c r="E1671" s="64"/>
      <c r="F1671" s="64"/>
      <c r="G1671" s="64"/>
      <c r="H1671" s="64"/>
      <c r="I1671" s="64"/>
    </row>
    <row r="1672" spans="5:9" ht="12.75">
      <c r="E1672" s="64"/>
      <c r="F1672" s="64"/>
      <c r="G1672" s="64"/>
      <c r="H1672" s="64"/>
      <c r="I1672" s="64"/>
    </row>
    <row r="1673" spans="5:9" ht="12.75">
      <c r="E1673" s="64"/>
      <c r="F1673" s="64"/>
      <c r="G1673" s="64"/>
      <c r="H1673" s="64"/>
      <c r="I1673" s="64"/>
    </row>
    <row r="1674" spans="5:9" ht="12.75">
      <c r="E1674" s="64"/>
      <c r="F1674" s="64"/>
      <c r="G1674" s="64"/>
      <c r="H1674" s="64"/>
      <c r="I1674" s="64"/>
    </row>
    <row r="1675" spans="5:9" ht="12.75">
      <c r="E1675" s="64"/>
      <c r="F1675" s="64"/>
      <c r="G1675" s="64"/>
      <c r="H1675" s="64"/>
      <c r="I1675" s="64"/>
    </row>
    <row r="1676" spans="5:9" ht="12.75">
      <c r="E1676" s="64"/>
      <c r="F1676" s="64"/>
      <c r="G1676" s="64"/>
      <c r="H1676" s="64"/>
      <c r="I1676" s="64"/>
    </row>
    <row r="1677" spans="5:9" ht="12.75">
      <c r="E1677" s="64"/>
      <c r="F1677" s="64"/>
      <c r="G1677" s="64"/>
      <c r="H1677" s="64"/>
      <c r="I1677" s="64"/>
    </row>
    <row r="1678" spans="5:9" ht="12.75">
      <c r="E1678" s="64"/>
      <c r="F1678" s="64"/>
      <c r="G1678" s="64"/>
      <c r="H1678" s="64"/>
      <c r="I1678" s="64"/>
    </row>
    <row r="1679" spans="5:9" ht="12.75">
      <c r="E1679" s="64"/>
      <c r="F1679" s="64"/>
      <c r="G1679" s="64"/>
      <c r="H1679" s="64"/>
      <c r="I1679" s="64"/>
    </row>
    <row r="1680" spans="5:9" ht="12.75">
      <c r="E1680" s="64"/>
      <c r="F1680" s="64"/>
      <c r="G1680" s="64"/>
      <c r="H1680" s="64"/>
      <c r="I1680" s="64"/>
    </row>
    <row r="1681" spans="5:9" ht="12.75">
      <c r="E1681" s="64"/>
      <c r="F1681" s="64"/>
      <c r="G1681" s="64"/>
      <c r="H1681" s="64"/>
      <c r="I1681" s="64"/>
    </row>
    <row r="1682" spans="5:9" ht="12.75">
      <c r="E1682" s="64"/>
      <c r="F1682" s="64"/>
      <c r="G1682" s="64"/>
      <c r="H1682" s="64"/>
      <c r="I1682" s="64"/>
    </row>
    <row r="1683" spans="5:9" ht="12.75">
      <c r="E1683" s="64"/>
      <c r="F1683" s="64"/>
      <c r="G1683" s="64"/>
      <c r="H1683" s="64"/>
      <c r="I1683" s="64"/>
    </row>
    <row r="1684" spans="5:9" ht="12.75">
      <c r="E1684" s="64"/>
      <c r="F1684" s="64"/>
      <c r="G1684" s="64"/>
      <c r="H1684" s="64"/>
      <c r="I1684" s="64"/>
    </row>
    <row r="1685" spans="5:9" ht="12.75">
      <c r="E1685" s="64"/>
      <c r="F1685" s="64"/>
      <c r="G1685" s="64"/>
      <c r="H1685" s="64"/>
      <c r="I1685" s="64"/>
    </row>
    <row r="1686" spans="5:9" ht="12.75">
      <c r="E1686" s="64"/>
      <c r="F1686" s="64"/>
      <c r="G1686" s="64"/>
      <c r="H1686" s="64"/>
      <c r="I1686" s="64"/>
    </row>
    <row r="1687" spans="5:9" ht="12.75">
      <c r="E1687" s="64"/>
      <c r="F1687" s="64"/>
      <c r="G1687" s="64"/>
      <c r="H1687" s="64"/>
      <c r="I1687" s="64"/>
    </row>
    <row r="1688" spans="5:9" ht="12.75">
      <c r="E1688" s="64"/>
      <c r="F1688" s="64"/>
      <c r="G1688" s="64"/>
      <c r="H1688" s="64"/>
      <c r="I1688" s="64"/>
    </row>
    <row r="1689" spans="5:9" ht="12.75">
      <c r="E1689" s="64"/>
      <c r="F1689" s="64"/>
      <c r="G1689" s="64"/>
      <c r="H1689" s="64"/>
      <c r="I1689" s="64"/>
    </row>
    <row r="1690" spans="5:9" ht="12.75">
      <c r="E1690" s="64"/>
      <c r="F1690" s="64"/>
      <c r="G1690" s="64"/>
      <c r="H1690" s="64"/>
      <c r="I1690" s="64"/>
    </row>
    <row r="1691" spans="5:9" ht="12.75">
      <c r="E1691" s="64"/>
      <c r="F1691" s="64"/>
      <c r="G1691" s="64"/>
      <c r="H1691" s="64"/>
      <c r="I1691" s="64"/>
    </row>
    <row r="1692" spans="5:9" ht="12.75">
      <c r="E1692" s="64"/>
      <c r="F1692" s="64"/>
      <c r="G1692" s="64"/>
      <c r="H1692" s="64"/>
      <c r="I1692" s="64"/>
    </row>
    <row r="1693" spans="5:9" ht="12.75">
      <c r="E1693" s="64"/>
      <c r="F1693" s="64"/>
      <c r="G1693" s="64"/>
      <c r="H1693" s="64"/>
      <c r="I1693" s="64"/>
    </row>
    <row r="1694" spans="5:9" ht="12.75">
      <c r="E1694" s="64"/>
      <c r="F1694" s="64"/>
      <c r="G1694" s="64"/>
      <c r="H1694" s="64"/>
      <c r="I1694" s="64"/>
    </row>
    <row r="1695" spans="5:9" ht="12.75">
      <c r="E1695" s="64"/>
      <c r="F1695" s="64"/>
      <c r="G1695" s="64"/>
      <c r="H1695" s="64"/>
      <c r="I1695" s="64"/>
    </row>
    <row r="1696" spans="5:9" ht="12.75">
      <c r="E1696" s="64"/>
      <c r="F1696" s="64"/>
      <c r="G1696" s="64"/>
      <c r="H1696" s="64"/>
      <c r="I1696" s="64"/>
    </row>
    <row r="1697" spans="5:9" ht="12.75">
      <c r="E1697" s="64"/>
      <c r="F1697" s="64"/>
      <c r="G1697" s="64"/>
      <c r="H1697" s="64"/>
      <c r="I1697" s="64"/>
    </row>
    <row r="1698" spans="5:9" ht="12.75">
      <c r="E1698" s="64"/>
      <c r="F1698" s="64"/>
      <c r="G1698" s="64"/>
      <c r="H1698" s="64"/>
      <c r="I1698" s="64"/>
    </row>
    <row r="1699" spans="5:9" ht="12.75">
      <c r="E1699" s="64"/>
      <c r="F1699" s="64"/>
      <c r="G1699" s="64"/>
      <c r="H1699" s="64"/>
      <c r="I1699" s="64"/>
    </row>
    <row r="1700" spans="5:9" ht="12.75">
      <c r="E1700" s="64"/>
      <c r="F1700" s="64"/>
      <c r="G1700" s="64"/>
      <c r="H1700" s="64"/>
      <c r="I1700" s="64"/>
    </row>
    <row r="1701" spans="5:9" ht="12.75">
      <c r="E1701" s="64"/>
      <c r="F1701" s="64"/>
      <c r="G1701" s="64"/>
      <c r="H1701" s="64"/>
      <c r="I1701" s="64"/>
    </row>
    <row r="1702" spans="5:9" ht="12.75">
      <c r="E1702" s="64"/>
      <c r="F1702" s="64"/>
      <c r="G1702" s="64"/>
      <c r="H1702" s="64"/>
      <c r="I1702" s="64"/>
    </row>
    <row r="1703" spans="5:9" ht="12.75">
      <c r="E1703" s="64"/>
      <c r="F1703" s="64"/>
      <c r="G1703" s="64"/>
      <c r="H1703" s="64"/>
      <c r="I1703" s="64"/>
    </row>
    <row r="1704" spans="5:9" ht="12.75">
      <c r="E1704" s="64"/>
      <c r="F1704" s="64"/>
      <c r="G1704" s="64"/>
      <c r="H1704" s="64"/>
      <c r="I1704" s="64"/>
    </row>
    <row r="1705" spans="5:9" ht="12.75">
      <c r="E1705" s="64"/>
      <c r="F1705" s="64"/>
      <c r="G1705" s="64"/>
      <c r="H1705" s="64"/>
      <c r="I1705" s="64"/>
    </row>
    <row r="1706" spans="5:9" ht="12.75">
      <c r="E1706" s="64"/>
      <c r="F1706" s="64"/>
      <c r="G1706" s="64"/>
      <c r="H1706" s="64"/>
      <c r="I1706" s="64"/>
    </row>
    <row r="1707" spans="5:9" ht="12.75">
      <c r="E1707" s="64"/>
      <c r="F1707" s="64"/>
      <c r="G1707" s="64"/>
      <c r="H1707" s="64"/>
      <c r="I1707" s="64"/>
    </row>
    <row r="1708" spans="5:9" ht="12.75">
      <c r="E1708" s="64"/>
      <c r="F1708" s="64"/>
      <c r="G1708" s="64"/>
      <c r="H1708" s="64"/>
      <c r="I1708" s="64"/>
    </row>
    <row r="1709" spans="5:9" ht="12.75">
      <c r="E1709" s="64"/>
      <c r="F1709" s="64"/>
      <c r="G1709" s="64"/>
      <c r="H1709" s="64"/>
      <c r="I1709" s="64"/>
    </row>
    <row r="1710" spans="5:9" ht="12.75">
      <c r="E1710" s="64"/>
      <c r="F1710" s="64"/>
      <c r="G1710" s="64"/>
      <c r="H1710" s="64"/>
      <c r="I1710" s="64"/>
    </row>
    <row r="1711" spans="5:9" ht="12.75">
      <c r="E1711" s="64"/>
      <c r="F1711" s="64"/>
      <c r="G1711" s="64"/>
      <c r="H1711" s="64"/>
      <c r="I1711" s="64"/>
    </row>
    <row r="1712" spans="5:9" ht="12.75">
      <c r="E1712" s="64"/>
      <c r="F1712" s="64"/>
      <c r="G1712" s="64"/>
      <c r="H1712" s="64"/>
      <c r="I1712" s="64"/>
    </row>
    <row r="1713" spans="5:9" ht="12.75">
      <c r="E1713" s="64"/>
      <c r="F1713" s="64"/>
      <c r="G1713" s="64"/>
      <c r="H1713" s="64"/>
      <c r="I1713" s="64"/>
    </row>
    <row r="1714" spans="5:9" ht="12.75">
      <c r="E1714" s="64"/>
      <c r="F1714" s="64"/>
      <c r="G1714" s="64"/>
      <c r="H1714" s="64"/>
      <c r="I1714" s="64"/>
    </row>
    <row r="1715" spans="5:9" ht="12.75">
      <c r="E1715" s="64"/>
      <c r="F1715" s="64"/>
      <c r="G1715" s="64"/>
      <c r="H1715" s="64"/>
      <c r="I1715" s="64"/>
    </row>
    <row r="1716" spans="5:9" ht="12.75">
      <c r="E1716" s="64"/>
      <c r="F1716" s="64"/>
      <c r="G1716" s="64"/>
      <c r="H1716" s="64"/>
      <c r="I1716" s="64"/>
    </row>
    <row r="1717" spans="5:9" ht="12.75">
      <c r="E1717" s="64"/>
      <c r="F1717" s="64"/>
      <c r="G1717" s="64"/>
      <c r="H1717" s="64"/>
      <c r="I1717" s="64"/>
    </row>
    <row r="1718" spans="5:9" ht="12.75">
      <c r="E1718" s="64"/>
      <c r="F1718" s="64"/>
      <c r="G1718" s="64"/>
      <c r="H1718" s="64"/>
      <c r="I1718" s="64"/>
    </row>
    <row r="1719" spans="5:9" ht="12.75">
      <c r="E1719" s="64"/>
      <c r="F1719" s="64"/>
      <c r="G1719" s="64"/>
      <c r="H1719" s="64"/>
      <c r="I1719" s="64"/>
    </row>
    <row r="1720" spans="5:9" ht="12.75">
      <c r="E1720" s="64"/>
      <c r="F1720" s="64"/>
      <c r="G1720" s="64"/>
      <c r="H1720" s="64"/>
      <c r="I1720" s="64"/>
    </row>
    <row r="1721" spans="5:9" ht="12.75">
      <c r="E1721" s="64"/>
      <c r="F1721" s="64"/>
      <c r="G1721" s="64"/>
      <c r="H1721" s="64"/>
      <c r="I1721" s="64"/>
    </row>
    <row r="1722" spans="5:9" ht="12.75">
      <c r="E1722" s="64"/>
      <c r="F1722" s="64"/>
      <c r="G1722" s="64"/>
      <c r="H1722" s="64"/>
      <c r="I1722" s="64"/>
    </row>
    <row r="1723" spans="5:9" ht="12.75">
      <c r="E1723" s="64"/>
      <c r="F1723" s="64"/>
      <c r="G1723" s="64"/>
      <c r="H1723" s="64"/>
      <c r="I1723" s="64"/>
    </row>
    <row r="1724" spans="5:9" ht="12.75">
      <c r="E1724" s="64"/>
      <c r="F1724" s="64"/>
      <c r="G1724" s="64"/>
      <c r="H1724" s="64"/>
      <c r="I1724" s="64"/>
    </row>
    <row r="1725" spans="5:9" ht="12.75">
      <c r="E1725" s="64"/>
      <c r="F1725" s="64"/>
      <c r="G1725" s="64"/>
      <c r="H1725" s="64"/>
      <c r="I1725" s="64"/>
    </row>
    <row r="1726" spans="5:9" ht="12.75">
      <c r="E1726" s="64"/>
      <c r="F1726" s="64"/>
      <c r="G1726" s="64"/>
      <c r="H1726" s="64"/>
      <c r="I1726" s="64"/>
    </row>
    <row r="1727" spans="5:9" ht="12.75">
      <c r="E1727" s="64"/>
      <c r="F1727" s="64"/>
      <c r="G1727" s="64"/>
      <c r="H1727" s="64"/>
      <c r="I1727" s="64"/>
    </row>
    <row r="1728" spans="5:9" ht="12.75">
      <c r="E1728" s="64"/>
      <c r="F1728" s="64"/>
      <c r="G1728" s="64"/>
      <c r="H1728" s="64"/>
      <c r="I1728" s="64"/>
    </row>
    <row r="1729" spans="5:9" ht="12.75">
      <c r="E1729" s="64"/>
      <c r="F1729" s="64"/>
      <c r="G1729" s="64"/>
      <c r="H1729" s="64"/>
      <c r="I1729" s="64"/>
    </row>
    <row r="1730" spans="5:9" ht="12.75">
      <c r="E1730" s="64"/>
      <c r="F1730" s="64"/>
      <c r="G1730" s="64"/>
      <c r="H1730" s="64"/>
      <c r="I1730" s="64"/>
    </row>
    <row r="1731" spans="5:9" ht="12.75">
      <c r="E1731" s="64"/>
      <c r="F1731" s="64"/>
      <c r="G1731" s="64"/>
      <c r="H1731" s="64"/>
      <c r="I1731" s="64"/>
    </row>
    <row r="1732" spans="5:9" ht="12.75">
      <c r="E1732" s="64"/>
      <c r="F1732" s="64"/>
      <c r="G1732" s="64"/>
      <c r="H1732" s="64"/>
      <c r="I1732" s="64"/>
    </row>
    <row r="1733" spans="5:9" ht="12.75">
      <c r="E1733" s="64"/>
      <c r="F1733" s="64"/>
      <c r="G1733" s="64"/>
      <c r="H1733" s="64"/>
      <c r="I1733" s="64"/>
    </row>
    <row r="1734" spans="5:9" ht="12.75">
      <c r="E1734" s="64"/>
      <c r="F1734" s="64"/>
      <c r="G1734" s="64"/>
      <c r="H1734" s="64"/>
      <c r="I1734" s="64"/>
    </row>
    <row r="1735" spans="5:9" ht="12.75">
      <c r="E1735" s="64"/>
      <c r="F1735" s="64"/>
      <c r="G1735" s="64"/>
      <c r="H1735" s="64"/>
      <c r="I1735" s="64"/>
    </row>
    <row r="1736" spans="5:9" ht="12.75">
      <c r="E1736" s="64"/>
      <c r="F1736" s="64"/>
      <c r="G1736" s="64"/>
      <c r="H1736" s="64"/>
      <c r="I1736" s="64"/>
    </row>
    <row r="1737" spans="5:9" ht="12.75">
      <c r="E1737" s="64"/>
      <c r="F1737" s="64"/>
      <c r="G1737" s="64"/>
      <c r="H1737" s="64"/>
      <c r="I1737" s="64"/>
    </row>
    <row r="1738" spans="5:9" ht="12.75">
      <c r="E1738" s="64"/>
      <c r="F1738" s="64"/>
      <c r="G1738" s="64"/>
      <c r="H1738" s="64"/>
      <c r="I1738" s="64"/>
    </row>
    <row r="1739" spans="5:9" ht="12.75">
      <c r="E1739" s="64"/>
      <c r="F1739" s="64"/>
      <c r="G1739" s="64"/>
      <c r="H1739" s="64"/>
      <c r="I1739" s="64"/>
    </row>
    <row r="1740" spans="5:9" ht="12.75">
      <c r="E1740" s="64"/>
      <c r="F1740" s="64"/>
      <c r="G1740" s="64"/>
      <c r="H1740" s="64"/>
      <c r="I1740" s="64"/>
    </row>
    <row r="1741" spans="5:9" ht="12.75">
      <c r="E1741" s="64"/>
      <c r="F1741" s="64"/>
      <c r="G1741" s="64"/>
      <c r="H1741" s="64"/>
      <c r="I1741" s="64"/>
    </row>
    <row r="1742" spans="5:9" ht="12.75">
      <c r="E1742" s="64"/>
      <c r="F1742" s="64"/>
      <c r="G1742" s="64"/>
      <c r="H1742" s="64"/>
      <c r="I1742" s="64"/>
    </row>
    <row r="1743" spans="5:9" ht="12.75">
      <c r="E1743" s="64"/>
      <c r="F1743" s="64"/>
      <c r="G1743" s="64"/>
      <c r="H1743" s="64"/>
      <c r="I1743" s="64"/>
    </row>
    <row r="1744" spans="5:9" ht="12.75">
      <c r="E1744" s="64"/>
      <c r="F1744" s="64"/>
      <c r="G1744" s="64"/>
      <c r="H1744" s="64"/>
      <c r="I1744" s="64"/>
    </row>
    <row r="1745" spans="5:9" ht="12.75">
      <c r="E1745" s="64"/>
      <c r="F1745" s="64"/>
      <c r="G1745" s="64"/>
      <c r="H1745" s="64"/>
      <c r="I1745" s="64"/>
    </row>
    <row r="1746" spans="5:9" ht="12.75">
      <c r="E1746" s="64"/>
      <c r="F1746" s="64"/>
      <c r="G1746" s="64"/>
      <c r="H1746" s="64"/>
      <c r="I1746" s="64"/>
    </row>
    <row r="1747" spans="5:9" ht="12.75">
      <c r="E1747" s="64"/>
      <c r="F1747" s="64"/>
      <c r="G1747" s="64"/>
      <c r="H1747" s="64"/>
      <c r="I1747" s="64"/>
    </row>
    <row r="1748" spans="5:9" ht="12.75">
      <c r="E1748" s="64"/>
      <c r="F1748" s="64"/>
      <c r="G1748" s="64"/>
      <c r="H1748" s="64"/>
      <c r="I1748" s="64"/>
    </row>
    <row r="1749" spans="5:9" ht="12.75">
      <c r="E1749" s="64"/>
      <c r="F1749" s="64"/>
      <c r="G1749" s="64"/>
      <c r="H1749" s="64"/>
      <c r="I1749" s="64"/>
    </row>
    <row r="1750" spans="5:9" ht="12.75">
      <c r="E1750" s="64"/>
      <c r="F1750" s="64"/>
      <c r="G1750" s="64"/>
      <c r="H1750" s="64"/>
      <c r="I1750" s="64"/>
    </row>
    <row r="1751" spans="5:9" ht="12.75">
      <c r="E1751" s="64"/>
      <c r="F1751" s="64"/>
      <c r="G1751" s="64"/>
      <c r="H1751" s="64"/>
      <c r="I1751" s="64"/>
    </row>
    <row r="1752" spans="5:9" ht="12.75">
      <c r="E1752" s="64"/>
      <c r="F1752" s="64"/>
      <c r="G1752" s="64"/>
      <c r="H1752" s="64"/>
      <c r="I1752" s="64"/>
    </row>
    <row r="1753" spans="5:9" ht="12.75">
      <c r="E1753" s="64"/>
      <c r="F1753" s="64"/>
      <c r="G1753" s="64"/>
      <c r="H1753" s="64"/>
      <c r="I1753" s="64"/>
    </row>
    <row r="1754" spans="5:9" ht="12.75">
      <c r="E1754" s="64"/>
      <c r="F1754" s="64"/>
      <c r="G1754" s="64"/>
      <c r="H1754" s="64"/>
      <c r="I1754" s="64"/>
    </row>
    <row r="1755" spans="5:9" ht="12.75">
      <c r="E1755" s="64"/>
      <c r="F1755" s="64"/>
      <c r="G1755" s="64"/>
      <c r="H1755" s="64"/>
      <c r="I1755" s="64"/>
    </row>
    <row r="1756" spans="5:9" ht="12.75">
      <c r="E1756" s="64"/>
      <c r="F1756" s="64"/>
      <c r="G1756" s="64"/>
      <c r="H1756" s="64"/>
      <c r="I1756" s="64"/>
    </row>
    <row r="1757" spans="5:9" ht="12.75">
      <c r="E1757" s="64"/>
      <c r="F1757" s="64"/>
      <c r="G1757" s="64"/>
      <c r="H1757" s="64"/>
      <c r="I1757" s="64"/>
    </row>
    <row r="1758" spans="5:9" ht="12.75">
      <c r="E1758" s="64"/>
      <c r="F1758" s="64"/>
      <c r="G1758" s="64"/>
      <c r="H1758" s="64"/>
      <c r="I1758" s="64"/>
    </row>
    <row r="1759" spans="5:9" ht="12.75">
      <c r="E1759" s="64"/>
      <c r="F1759" s="64"/>
      <c r="G1759" s="64"/>
      <c r="H1759" s="64"/>
      <c r="I1759" s="64"/>
    </row>
    <row r="1760" spans="5:9" ht="12.75">
      <c r="E1760" s="64"/>
      <c r="F1760" s="64"/>
      <c r="G1760" s="64"/>
      <c r="H1760" s="64"/>
      <c r="I1760" s="64"/>
    </row>
    <row r="1761" spans="5:9" ht="12.75">
      <c r="E1761" s="64"/>
      <c r="F1761" s="64"/>
      <c r="G1761" s="64"/>
      <c r="H1761" s="64"/>
      <c r="I1761" s="64"/>
    </row>
    <row r="1762" spans="5:9" ht="12.75">
      <c r="E1762" s="64"/>
      <c r="F1762" s="64"/>
      <c r="G1762" s="64"/>
      <c r="H1762" s="64"/>
      <c r="I1762" s="64"/>
    </row>
    <row r="1763" spans="5:9" ht="12.75">
      <c r="E1763" s="64"/>
      <c r="F1763" s="64"/>
      <c r="G1763" s="64"/>
      <c r="H1763" s="64"/>
      <c r="I1763" s="64"/>
    </row>
    <row r="1764" spans="5:9" ht="12.75">
      <c r="E1764" s="64"/>
      <c r="F1764" s="64"/>
      <c r="G1764" s="64"/>
      <c r="H1764" s="64"/>
      <c r="I1764" s="64"/>
    </row>
    <row r="1765" spans="5:9" ht="12.75">
      <c r="E1765" s="64"/>
      <c r="F1765" s="64"/>
      <c r="G1765" s="64"/>
      <c r="H1765" s="64"/>
      <c r="I1765" s="64"/>
    </row>
    <row r="1766" spans="5:9" ht="12.75">
      <c r="E1766" s="64"/>
      <c r="F1766" s="64"/>
      <c r="G1766" s="64"/>
      <c r="H1766" s="64"/>
      <c r="I1766" s="64"/>
    </row>
    <row r="1767" spans="5:9" ht="12.75">
      <c r="E1767" s="64"/>
      <c r="F1767" s="64"/>
      <c r="G1767" s="64"/>
      <c r="H1767" s="64"/>
      <c r="I1767" s="64"/>
    </row>
    <row r="1768" spans="5:9" ht="12.75">
      <c r="E1768" s="64"/>
      <c r="F1768" s="64"/>
      <c r="G1768" s="64"/>
      <c r="H1768" s="64"/>
      <c r="I1768" s="64"/>
    </row>
    <row r="1769" spans="5:9" ht="12.75">
      <c r="E1769" s="64"/>
      <c r="F1769" s="64"/>
      <c r="G1769" s="64"/>
      <c r="H1769" s="64"/>
      <c r="I1769" s="64"/>
    </row>
    <row r="1770" spans="5:9" ht="12.75">
      <c r="E1770" s="64"/>
      <c r="F1770" s="64"/>
      <c r="G1770" s="64"/>
      <c r="H1770" s="64"/>
      <c r="I1770" s="64"/>
    </row>
    <row r="1771" spans="5:9" ht="12.75">
      <c r="E1771" s="64"/>
      <c r="F1771" s="64"/>
      <c r="G1771" s="64"/>
      <c r="H1771" s="64"/>
      <c r="I1771" s="64"/>
    </row>
    <row r="1772" spans="5:9" ht="12.75">
      <c r="E1772" s="64"/>
      <c r="F1772" s="64"/>
      <c r="G1772" s="64"/>
      <c r="H1772" s="64"/>
      <c r="I1772" s="64"/>
    </row>
    <row r="1773" spans="5:9" ht="12.75">
      <c r="E1773" s="64"/>
      <c r="F1773" s="64"/>
      <c r="G1773" s="64"/>
      <c r="H1773" s="64"/>
      <c r="I1773" s="64"/>
    </row>
    <row r="1774" spans="5:9" ht="12.75">
      <c r="E1774" s="64"/>
      <c r="F1774" s="64"/>
      <c r="G1774" s="64"/>
      <c r="H1774" s="64"/>
      <c r="I1774" s="64"/>
    </row>
    <row r="1775" spans="5:9" ht="12.75">
      <c r="E1775" s="64"/>
      <c r="F1775" s="64"/>
      <c r="G1775" s="64"/>
      <c r="H1775" s="64"/>
      <c r="I1775" s="64"/>
    </row>
    <row r="1776" spans="5:9" ht="12.75">
      <c r="E1776" s="64"/>
      <c r="F1776" s="64"/>
      <c r="G1776" s="64"/>
      <c r="H1776" s="64"/>
      <c r="I1776" s="64"/>
    </row>
    <row r="1777" spans="5:9" ht="12.75">
      <c r="E1777" s="64"/>
      <c r="F1777" s="64"/>
      <c r="G1777" s="64"/>
      <c r="H1777" s="64"/>
      <c r="I1777" s="64"/>
    </row>
    <row r="1778" spans="5:9" ht="12.75">
      <c r="E1778" s="64"/>
      <c r="F1778" s="64"/>
      <c r="G1778" s="64"/>
      <c r="H1778" s="64"/>
      <c r="I1778" s="64"/>
    </row>
    <row r="1779" spans="5:9" ht="12.75">
      <c r="E1779" s="64"/>
      <c r="F1779" s="64"/>
      <c r="G1779" s="64"/>
      <c r="H1779" s="64"/>
      <c r="I1779" s="64"/>
    </row>
    <row r="1780" spans="5:9" ht="12.75">
      <c r="E1780" s="64"/>
      <c r="F1780" s="64"/>
      <c r="G1780" s="64"/>
      <c r="H1780" s="64"/>
      <c r="I1780" s="64"/>
    </row>
    <row r="1781" spans="5:9" ht="12.75">
      <c r="E1781" s="64"/>
      <c r="F1781" s="64"/>
      <c r="G1781" s="64"/>
      <c r="H1781" s="64"/>
      <c r="I1781" s="64"/>
    </row>
    <row r="1782" spans="5:9" ht="12.75">
      <c r="E1782" s="64"/>
      <c r="F1782" s="64"/>
      <c r="G1782" s="64"/>
      <c r="H1782" s="64"/>
      <c r="I1782" s="64"/>
    </row>
    <row r="1783" spans="5:9" ht="12.75">
      <c r="E1783" s="64"/>
      <c r="F1783" s="64"/>
      <c r="G1783" s="64"/>
      <c r="H1783" s="64"/>
      <c r="I1783" s="64"/>
    </row>
    <row r="1784" spans="5:9" ht="12.75">
      <c r="E1784" s="64"/>
      <c r="F1784" s="64"/>
      <c r="G1784" s="64"/>
      <c r="H1784" s="64"/>
      <c r="I1784" s="64"/>
    </row>
    <row r="1785" spans="5:9" ht="12.75">
      <c r="E1785" s="64"/>
      <c r="F1785" s="64"/>
      <c r="G1785" s="64"/>
      <c r="H1785" s="64"/>
      <c r="I1785" s="64"/>
    </row>
    <row r="1786" spans="5:9" ht="12.75">
      <c r="E1786" s="64"/>
      <c r="F1786" s="64"/>
      <c r="G1786" s="64"/>
      <c r="H1786" s="64"/>
      <c r="I1786" s="64"/>
    </row>
    <row r="1787" spans="5:9" ht="12.75">
      <c r="E1787" s="64"/>
      <c r="F1787" s="64"/>
      <c r="G1787" s="64"/>
      <c r="H1787" s="64"/>
      <c r="I1787" s="64"/>
    </row>
    <row r="1788" spans="5:9" ht="12.75">
      <c r="E1788" s="64"/>
      <c r="F1788" s="64"/>
      <c r="G1788" s="64"/>
      <c r="H1788" s="64"/>
      <c r="I1788" s="64"/>
    </row>
    <row r="1789" spans="5:9" ht="12.75">
      <c r="E1789" s="64"/>
      <c r="F1789" s="64"/>
      <c r="G1789" s="64"/>
      <c r="H1789" s="64"/>
      <c r="I1789" s="64"/>
    </row>
    <row r="1790" spans="5:9" ht="12.75">
      <c r="E1790" s="64"/>
      <c r="F1790" s="64"/>
      <c r="G1790" s="64"/>
      <c r="H1790" s="64"/>
      <c r="I1790" s="64"/>
    </row>
    <row r="1791" spans="5:9" ht="12.75">
      <c r="E1791" s="64"/>
      <c r="F1791" s="64"/>
      <c r="G1791" s="64"/>
      <c r="H1791" s="64"/>
      <c r="I1791" s="64"/>
    </row>
    <row r="1792" spans="5:9" ht="12.75">
      <c r="E1792" s="64"/>
      <c r="F1792" s="64"/>
      <c r="G1792" s="64"/>
      <c r="H1792" s="64"/>
      <c r="I1792" s="64"/>
    </row>
    <row r="1793" spans="5:9" ht="12.75">
      <c r="E1793" s="64"/>
      <c r="F1793" s="64"/>
      <c r="G1793" s="64"/>
      <c r="H1793" s="64"/>
      <c r="I1793" s="64"/>
    </row>
    <row r="1794" spans="5:9" ht="12.75">
      <c r="E1794" s="64"/>
      <c r="F1794" s="64"/>
      <c r="G1794" s="64"/>
      <c r="H1794" s="64"/>
      <c r="I1794" s="64"/>
    </row>
    <row r="1795" spans="5:9" ht="12.75">
      <c r="E1795" s="64"/>
      <c r="F1795" s="64"/>
      <c r="G1795" s="64"/>
      <c r="H1795" s="64"/>
      <c r="I1795" s="64"/>
    </row>
    <row r="1796" spans="5:9" ht="12.75">
      <c r="E1796" s="64"/>
      <c r="F1796" s="64"/>
      <c r="G1796" s="64"/>
      <c r="H1796" s="64"/>
      <c r="I1796" s="64"/>
    </row>
    <row r="1797" spans="5:9" ht="12.75">
      <c r="E1797" s="64"/>
      <c r="F1797" s="64"/>
      <c r="G1797" s="64"/>
      <c r="H1797" s="64"/>
      <c r="I1797" s="64"/>
    </row>
    <row r="1798" spans="5:9" ht="12.75">
      <c r="E1798" s="64"/>
      <c r="F1798" s="64"/>
      <c r="G1798" s="64"/>
      <c r="H1798" s="64"/>
      <c r="I1798" s="64"/>
    </row>
    <row r="1799" spans="5:9" ht="12.75">
      <c r="E1799" s="64"/>
      <c r="F1799" s="64"/>
      <c r="G1799" s="64"/>
      <c r="H1799" s="64"/>
      <c r="I1799" s="64"/>
    </row>
    <row r="1800" spans="5:9" ht="12.75">
      <c r="E1800" s="64"/>
      <c r="F1800" s="64"/>
      <c r="G1800" s="64"/>
      <c r="H1800" s="64"/>
      <c r="I1800" s="64"/>
    </row>
    <row r="1801" spans="5:9" ht="12.75">
      <c r="E1801" s="64"/>
      <c r="F1801" s="64"/>
      <c r="G1801" s="64"/>
      <c r="H1801" s="64"/>
      <c r="I1801" s="64"/>
    </row>
    <row r="1802" spans="5:9" ht="12.75">
      <c r="E1802" s="64"/>
      <c r="F1802" s="64"/>
      <c r="G1802" s="64"/>
      <c r="H1802" s="64"/>
      <c r="I1802" s="64"/>
    </row>
    <row r="1803" spans="5:9" ht="12.75">
      <c r="E1803" s="64"/>
      <c r="F1803" s="64"/>
      <c r="G1803" s="64"/>
      <c r="H1803" s="64"/>
      <c r="I1803" s="64"/>
    </row>
    <row r="1804" spans="5:9" ht="12.75">
      <c r="E1804" s="64"/>
      <c r="F1804" s="64"/>
      <c r="G1804" s="64"/>
      <c r="H1804" s="64"/>
      <c r="I1804" s="64"/>
    </row>
    <row r="1805" spans="5:9" ht="12.75">
      <c r="E1805" s="64"/>
      <c r="F1805" s="64"/>
      <c r="G1805" s="64"/>
      <c r="H1805" s="64"/>
      <c r="I1805" s="64"/>
    </row>
    <row r="1806" spans="5:9" ht="12.75">
      <c r="E1806" s="64"/>
      <c r="F1806" s="64"/>
      <c r="G1806" s="64"/>
      <c r="H1806" s="64"/>
      <c r="I1806" s="64"/>
    </row>
    <row r="1807" spans="5:9" ht="12.75">
      <c r="E1807" s="64"/>
      <c r="F1807" s="64"/>
      <c r="G1807" s="64"/>
      <c r="H1807" s="64"/>
      <c r="I1807" s="64"/>
    </row>
    <row r="1808" spans="5:9" ht="12.75">
      <c r="E1808" s="64"/>
      <c r="F1808" s="64"/>
      <c r="G1808" s="64"/>
      <c r="H1808" s="64"/>
      <c r="I1808" s="64"/>
    </row>
    <row r="1809" spans="5:9" ht="12.75">
      <c r="E1809" s="64"/>
      <c r="F1809" s="64"/>
      <c r="G1809" s="64"/>
      <c r="H1809" s="64"/>
      <c r="I1809" s="64"/>
    </row>
    <row r="1810" spans="5:9" ht="12.75">
      <c r="E1810" s="64"/>
      <c r="F1810" s="64"/>
      <c r="G1810" s="64"/>
      <c r="H1810" s="64"/>
      <c r="I1810" s="64"/>
    </row>
    <row r="1811" spans="5:9" ht="12.75">
      <c r="E1811" s="64"/>
      <c r="F1811" s="64"/>
      <c r="G1811" s="64"/>
      <c r="H1811" s="64"/>
      <c r="I1811" s="64"/>
    </row>
    <row r="1812" spans="5:9" ht="12.75">
      <c r="E1812" s="64"/>
      <c r="F1812" s="64"/>
      <c r="G1812" s="64"/>
      <c r="H1812" s="64"/>
      <c r="I1812" s="64"/>
    </row>
    <row r="1813" spans="5:9" ht="12.75">
      <c r="E1813" s="64"/>
      <c r="F1813" s="64"/>
      <c r="G1813" s="64"/>
      <c r="H1813" s="64"/>
      <c r="I1813" s="64"/>
    </row>
    <row r="1814" spans="5:9" ht="12.75">
      <c r="E1814" s="64"/>
      <c r="F1814" s="64"/>
      <c r="G1814" s="64"/>
      <c r="H1814" s="64"/>
      <c r="I1814" s="64"/>
    </row>
    <row r="1815" spans="5:9" ht="12.75">
      <c r="E1815" s="64"/>
      <c r="F1815" s="64"/>
      <c r="G1815" s="64"/>
      <c r="H1815" s="64"/>
      <c r="I1815" s="64"/>
    </row>
    <row r="1816" spans="5:9" ht="12.75">
      <c r="E1816" s="64"/>
      <c r="F1816" s="64"/>
      <c r="G1816" s="64"/>
      <c r="H1816" s="64"/>
      <c r="I1816" s="64"/>
    </row>
    <row r="1817" spans="5:9" ht="12.75">
      <c r="E1817" s="64"/>
      <c r="F1817" s="64"/>
      <c r="G1817" s="64"/>
      <c r="H1817" s="64"/>
      <c r="I1817" s="64"/>
    </row>
    <row r="1818" spans="5:9" ht="12.75">
      <c r="E1818" s="64"/>
      <c r="F1818" s="64"/>
      <c r="G1818" s="64"/>
      <c r="H1818" s="64"/>
      <c r="I1818" s="64"/>
    </row>
    <row r="1819" spans="5:9" ht="12.75">
      <c r="E1819" s="64"/>
      <c r="F1819" s="64"/>
      <c r="G1819" s="64"/>
      <c r="H1819" s="64"/>
      <c r="I1819" s="64"/>
    </row>
    <row r="1820" spans="5:9" ht="12.75">
      <c r="E1820" s="64"/>
      <c r="F1820" s="64"/>
      <c r="G1820" s="64"/>
      <c r="H1820" s="64"/>
      <c r="I1820" s="64"/>
    </row>
    <row r="1821" spans="5:9" ht="12.75">
      <c r="E1821" s="64"/>
      <c r="F1821" s="64"/>
      <c r="G1821" s="64"/>
      <c r="H1821" s="64"/>
      <c r="I1821" s="64"/>
    </row>
    <row r="1822" spans="5:9" ht="12.75">
      <c r="E1822" s="64"/>
      <c r="F1822" s="64"/>
      <c r="G1822" s="64"/>
      <c r="H1822" s="64"/>
      <c r="I1822" s="64"/>
    </row>
    <row r="1823" spans="5:9" ht="12.75">
      <c r="E1823" s="64"/>
      <c r="F1823" s="64"/>
      <c r="G1823" s="64"/>
      <c r="H1823" s="64"/>
      <c r="I1823" s="64"/>
    </row>
    <row r="1824" spans="5:9" ht="12.75">
      <c r="E1824" s="64"/>
      <c r="F1824" s="64"/>
      <c r="G1824" s="64"/>
      <c r="H1824" s="64"/>
      <c r="I1824" s="64"/>
    </row>
    <row r="1825" spans="5:9" ht="12.75">
      <c r="E1825" s="64"/>
      <c r="F1825" s="64"/>
      <c r="G1825" s="64"/>
      <c r="H1825" s="64"/>
      <c r="I1825" s="64"/>
    </row>
    <row r="1826" spans="5:9" ht="12.75">
      <c r="E1826" s="64"/>
      <c r="F1826" s="64"/>
      <c r="G1826" s="64"/>
      <c r="H1826" s="64"/>
      <c r="I1826" s="64"/>
    </row>
    <row r="1827" spans="5:9" ht="12.75">
      <c r="E1827" s="64"/>
      <c r="F1827" s="64"/>
      <c r="G1827" s="64"/>
      <c r="H1827" s="64"/>
      <c r="I1827" s="64"/>
    </row>
    <row r="1828" spans="5:9" ht="12.75">
      <c r="E1828" s="64"/>
      <c r="F1828" s="64"/>
      <c r="G1828" s="64"/>
      <c r="H1828" s="64"/>
      <c r="I1828" s="64"/>
    </row>
    <row r="1829" spans="5:9" ht="12.75">
      <c r="E1829" s="64"/>
      <c r="F1829" s="64"/>
      <c r="G1829" s="64"/>
      <c r="H1829" s="64"/>
      <c r="I1829" s="64"/>
    </row>
    <row r="1830" spans="5:9" ht="12.75">
      <c r="E1830" s="64"/>
      <c r="F1830" s="64"/>
      <c r="G1830" s="64"/>
      <c r="H1830" s="64"/>
      <c r="I1830" s="64"/>
    </row>
    <row r="1831" spans="5:9" ht="12.75">
      <c r="E1831" s="64"/>
      <c r="F1831" s="64"/>
      <c r="G1831" s="64"/>
      <c r="H1831" s="64"/>
      <c r="I1831" s="64"/>
    </row>
    <row r="1832" spans="5:9" ht="12.75">
      <c r="E1832" s="64"/>
      <c r="F1832" s="64"/>
      <c r="G1832" s="64"/>
      <c r="H1832" s="64"/>
      <c r="I1832" s="64"/>
    </row>
    <row r="1833" spans="5:9" ht="12.75">
      <c r="E1833" s="64"/>
      <c r="F1833" s="64"/>
      <c r="G1833" s="64"/>
      <c r="H1833" s="64"/>
      <c r="I1833" s="64"/>
    </row>
    <row r="1834" spans="5:9" ht="12.75">
      <c r="E1834" s="64"/>
      <c r="F1834" s="64"/>
      <c r="G1834" s="64"/>
      <c r="H1834" s="64"/>
      <c r="I1834" s="64"/>
    </row>
    <row r="1835" spans="5:9" ht="12.75">
      <c r="E1835" s="64"/>
      <c r="F1835" s="64"/>
      <c r="G1835" s="64"/>
      <c r="H1835" s="64"/>
      <c r="I1835" s="64"/>
    </row>
    <row r="1836" spans="5:9" ht="12.75">
      <c r="E1836" s="64"/>
      <c r="F1836" s="64"/>
      <c r="G1836" s="64"/>
      <c r="H1836" s="64"/>
      <c r="I1836" s="64"/>
    </row>
    <row r="1837" spans="5:9" ht="12.75">
      <c r="E1837" s="64"/>
      <c r="F1837" s="64"/>
      <c r="G1837" s="64"/>
      <c r="H1837" s="64"/>
      <c r="I1837" s="64"/>
    </row>
    <row r="1838" spans="5:9" ht="12.75">
      <c r="E1838" s="64"/>
      <c r="F1838" s="64"/>
      <c r="G1838" s="64"/>
      <c r="H1838" s="64"/>
      <c r="I1838" s="64"/>
    </row>
    <row r="1839" spans="5:9" ht="12.75">
      <c r="E1839" s="64"/>
      <c r="F1839" s="64"/>
      <c r="G1839" s="64"/>
      <c r="H1839" s="64"/>
      <c r="I1839" s="64"/>
    </row>
    <row r="1840" spans="5:9" ht="12.75">
      <c r="E1840" s="64"/>
      <c r="F1840" s="64"/>
      <c r="G1840" s="64"/>
      <c r="H1840" s="64"/>
      <c r="I1840" s="64"/>
    </row>
    <row r="1841" spans="5:9" ht="12.75">
      <c r="E1841" s="64"/>
      <c r="F1841" s="64"/>
      <c r="G1841" s="64"/>
      <c r="H1841" s="64"/>
      <c r="I1841" s="64"/>
    </row>
    <row r="1842" spans="5:9" ht="12.75">
      <c r="E1842" s="64"/>
      <c r="F1842" s="64"/>
      <c r="G1842" s="64"/>
      <c r="H1842" s="64"/>
      <c r="I1842" s="64"/>
    </row>
    <row r="1843" spans="5:9" ht="12.75">
      <c r="E1843" s="64"/>
      <c r="F1843" s="64"/>
      <c r="G1843" s="64"/>
      <c r="H1843" s="64"/>
      <c r="I1843" s="64"/>
    </row>
    <row r="1844" spans="5:9" ht="12.75">
      <c r="E1844" s="64"/>
      <c r="F1844" s="64"/>
      <c r="G1844" s="64"/>
      <c r="H1844" s="64"/>
      <c r="I1844" s="64"/>
    </row>
    <row r="1845" spans="5:9" ht="12.75">
      <c r="E1845" s="64"/>
      <c r="F1845" s="64"/>
      <c r="G1845" s="64"/>
      <c r="H1845" s="64"/>
      <c r="I1845" s="64"/>
    </row>
    <row r="1846" spans="5:9" ht="12.75">
      <c r="E1846" s="64"/>
      <c r="F1846" s="64"/>
      <c r="G1846" s="64"/>
      <c r="H1846" s="64"/>
      <c r="I1846" s="64"/>
    </row>
    <row r="1847" spans="5:9" ht="12.75">
      <c r="E1847" s="64"/>
      <c r="F1847" s="64"/>
      <c r="G1847" s="64"/>
      <c r="H1847" s="64"/>
      <c r="I1847" s="64"/>
    </row>
    <row r="1848" spans="5:9" ht="12.75">
      <c r="E1848" s="64"/>
      <c r="F1848" s="64"/>
      <c r="G1848" s="64"/>
      <c r="H1848" s="64"/>
      <c r="I1848" s="64"/>
    </row>
    <row r="1849" spans="5:9" ht="12.75">
      <c r="E1849" s="64"/>
      <c r="F1849" s="64"/>
      <c r="G1849" s="64"/>
      <c r="H1849" s="64"/>
      <c r="I1849" s="64"/>
    </row>
    <row r="1850" spans="5:9" ht="12.75">
      <c r="E1850" s="64"/>
      <c r="F1850" s="64"/>
      <c r="G1850" s="64"/>
      <c r="H1850" s="64"/>
      <c r="I1850" s="64"/>
    </row>
  </sheetData>
  <sheetProtection password="EF06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F5" sqref="F5"/>
    </sheetView>
  </sheetViews>
  <sheetFormatPr defaultColWidth="9.140625" defaultRowHeight="12.75"/>
  <cols>
    <col min="5" max="5" width="10.00390625" style="0" bestFit="1" customWidth="1"/>
  </cols>
  <sheetData>
    <row r="1" ht="12.75">
      <c r="A1" t="str">
        <f>'SP civilistico'!A1</f>
        <v>Nome Società</v>
      </c>
    </row>
    <row r="2" ht="20.25">
      <c r="A2" s="135" t="s">
        <v>439</v>
      </c>
    </row>
    <row r="3" spans="5:8" ht="15.75">
      <c r="E3" s="136">
        <f>indici!F2</f>
        <v>2008</v>
      </c>
      <c r="F3" s="136">
        <f>indici!G2</f>
        <v>2009</v>
      </c>
      <c r="G3" s="136">
        <f>indici!H2</f>
        <v>2010</v>
      </c>
      <c r="H3" s="136">
        <f>indici!I2</f>
        <v>2011</v>
      </c>
    </row>
    <row r="4" spans="4:8" ht="12.75">
      <c r="D4" t="s">
        <v>442</v>
      </c>
      <c r="E4" s="160">
        <f>IF($D$6=0,('SP finale'!F7-'SP finale'!E7)-('SP finale'!F25-'SP finale'!E25),('SP finale'!E74-'SP finale'!F74))</f>
        <v>0</v>
      </c>
      <c r="F4" s="160">
        <f>IF($D$6=0,('SP finale'!G7-'SP finale'!F7)-('SP finale'!G25-'SP finale'!F25),('SP finale'!F74-'SP finale'!G74))</f>
        <v>0</v>
      </c>
      <c r="G4" s="160">
        <f>IF($D$6=0,('SP finale'!H7-'SP finale'!G7)-('SP finale'!H25-'SP finale'!G25),('SP finale'!G74-'SP finale'!H74))</f>
        <v>0</v>
      </c>
      <c r="H4" s="160">
        <f>IF($D$6=0,('SP finale'!I7-'SP finale'!H7)-('SP finale'!I25-'SP finale'!H25),('SP finale'!H74-'SP finale'!I74))</f>
        <v>0</v>
      </c>
    </row>
    <row r="5" spans="5:8" ht="12.75">
      <c r="E5" s="145"/>
      <c r="F5" s="145"/>
      <c r="G5" s="145"/>
      <c r="H5" s="145"/>
    </row>
    <row r="6" spans="4:5" ht="15">
      <c r="D6" s="154">
        <v>0</v>
      </c>
      <c r="E6" t="s">
        <v>440</v>
      </c>
    </row>
    <row r="7" ht="12.75">
      <c r="E7" t="s">
        <v>441</v>
      </c>
    </row>
    <row r="9" spans="5:8" ht="15.75">
      <c r="E9" s="136">
        <f>E3</f>
        <v>2008</v>
      </c>
      <c r="F9" s="136">
        <f>F3</f>
        <v>2009</v>
      </c>
      <c r="G9" s="136">
        <f>G3</f>
        <v>2010</v>
      </c>
      <c r="H9" s="136">
        <f>H3</f>
        <v>2011</v>
      </c>
    </row>
    <row r="10" spans="1:9" ht="12.75">
      <c r="A10" s="146" t="s">
        <v>443</v>
      </c>
      <c r="E10" s="15">
        <f>'CE finale'!F32</f>
        <v>0</v>
      </c>
      <c r="F10" s="15">
        <f>'CE finale'!G32</f>
        <v>0</v>
      </c>
      <c r="G10" s="15">
        <f>'CE finale'!H32</f>
        <v>0</v>
      </c>
      <c r="H10" s="15">
        <f>'CE finale'!I32</f>
        <v>0</v>
      </c>
      <c r="I10" s="15"/>
    </row>
    <row r="11" spans="1:8" ht="14.25" customHeight="1">
      <c r="A11" s="146" t="s">
        <v>469</v>
      </c>
      <c r="E11" s="15">
        <f>'CE civilistico'!C25+'CE civilistico'!C35+'CE civilistico'!C36+'CE civilistico'!C58+'CE civilistico'!C22</f>
        <v>0</v>
      </c>
      <c r="F11" s="15">
        <f>'CE civilistico'!D25+'CE civilistico'!D35+'CE civilistico'!D36+'CE civilistico'!D58+'CE civilistico'!D22</f>
        <v>0</v>
      </c>
      <c r="G11" s="15">
        <f>'CE civilistico'!E25+'CE civilistico'!E35+'CE civilistico'!E36+'CE civilistico'!E58+'CE civilistico'!E22</f>
        <v>0</v>
      </c>
      <c r="H11" s="15">
        <f>'CE civilistico'!F25+'CE civilistico'!F35+'CE civilistico'!F36+'CE civilistico'!F58+'CE civilistico'!F22</f>
        <v>0</v>
      </c>
    </row>
    <row r="12" spans="1:9" ht="12.75">
      <c r="A12" s="147" t="s">
        <v>444</v>
      </c>
      <c r="E12" s="44">
        <f>E10+E11</f>
        <v>0</v>
      </c>
      <c r="F12" s="44">
        <f>F10+F11</f>
        <v>0</v>
      </c>
      <c r="G12" s="44">
        <f>G10+G11</f>
        <v>0</v>
      </c>
      <c r="H12" s="44">
        <f>H10+H11</f>
        <v>0</v>
      </c>
      <c r="I12" s="44"/>
    </row>
    <row r="13" ht="12.75">
      <c r="A13" s="146"/>
    </row>
    <row r="14" spans="1:9" ht="12.75">
      <c r="A14" s="148" t="s">
        <v>445</v>
      </c>
      <c r="E14" s="15">
        <f>-('SP finale'!F48-'SP finale'!E48+'CE civilistico'!C31)</f>
        <v>0</v>
      </c>
      <c r="F14" s="15">
        <f>-('SP finale'!G48-'SP finale'!F48+'CE civilistico'!D31)</f>
        <v>0</v>
      </c>
      <c r="G14" s="15">
        <f>-('SP finale'!H48-'SP finale'!G48+'CE civilistico'!E31)</f>
        <v>0</v>
      </c>
      <c r="H14" s="15">
        <f>-('SP finale'!I48-'SP finale'!H48+'CE civilistico'!F31)</f>
        <v>0</v>
      </c>
      <c r="I14" s="15"/>
    </row>
    <row r="15" spans="1:9" ht="12.75">
      <c r="A15" s="148" t="s">
        <v>446</v>
      </c>
      <c r="E15" s="15">
        <f>-('SP finale'!F50-'SP finale'!E50)</f>
        <v>0</v>
      </c>
      <c r="F15" s="15">
        <f>-('SP finale'!G50-'SP finale'!F50)</f>
        <v>0</v>
      </c>
      <c r="G15" s="15">
        <f>-('SP finale'!H50-'SP finale'!G50)</f>
        <v>0</v>
      </c>
      <c r="H15" s="15">
        <f>-('SP finale'!I50-'SP finale'!H50)</f>
        <v>0</v>
      </c>
      <c r="I15" s="15"/>
    </row>
    <row r="16" spans="1:9" ht="12.75">
      <c r="A16" s="148" t="s">
        <v>447</v>
      </c>
      <c r="E16" s="15">
        <f>-('SP finale'!F49-'SP finale'!E49)</f>
        <v>0</v>
      </c>
      <c r="F16" s="15">
        <f>-('SP finale'!G49-'SP finale'!F49)</f>
        <v>0</v>
      </c>
      <c r="G16" s="15">
        <f>-('SP finale'!H49-'SP finale'!G49)</f>
        <v>0</v>
      </c>
      <c r="H16" s="15">
        <f>-('SP finale'!I49-'SP finale'!H49)</f>
        <v>0</v>
      </c>
      <c r="I16" s="15"/>
    </row>
    <row r="17" spans="1:9" ht="12.75">
      <c r="A17" s="148" t="s">
        <v>448</v>
      </c>
      <c r="E17" s="15">
        <f>('SP finale'!F51-'SP finale'!E51)</f>
        <v>0</v>
      </c>
      <c r="F17" s="15">
        <f>('SP finale'!G51-'SP finale'!F51)</f>
        <v>0</v>
      </c>
      <c r="G17" s="15">
        <f>('SP finale'!H51-'SP finale'!G51)</f>
        <v>0</v>
      </c>
      <c r="H17" s="15">
        <f>('SP finale'!I51-'SP finale'!H51)</f>
        <v>0</v>
      </c>
      <c r="I17" s="15"/>
    </row>
    <row r="18" spans="1:9" ht="12.75">
      <c r="A18" s="148" t="s">
        <v>449</v>
      </c>
      <c r="E18" s="15">
        <f>('SP finale'!F52-'SP finale'!E52)</f>
        <v>0</v>
      </c>
      <c r="F18" s="15">
        <f>('SP finale'!G52-'SP finale'!F52)</f>
        <v>0</v>
      </c>
      <c r="G18" s="15">
        <f>('SP finale'!H52-'SP finale'!G52)</f>
        <v>0</v>
      </c>
      <c r="H18" s="15">
        <f>('SP finale'!I52-'SP finale'!H52)</f>
        <v>0</v>
      </c>
      <c r="I18" s="15"/>
    </row>
    <row r="19" spans="1:9" ht="12.75">
      <c r="A19" s="147" t="s">
        <v>450</v>
      </c>
      <c r="E19" s="44">
        <f>E12+SUM(E14:E18)</f>
        <v>0</v>
      </c>
      <c r="F19" s="44">
        <f>F12+SUM(F14:F18)</f>
        <v>0</v>
      </c>
      <c r="G19" s="44">
        <f>G12+SUM(G14:G18)</f>
        <v>0</v>
      </c>
      <c r="H19" s="44">
        <f>H12+SUM(H14:H18)</f>
        <v>0</v>
      </c>
      <c r="I19" s="44"/>
    </row>
    <row r="20" ht="12.75">
      <c r="A20" s="146"/>
    </row>
    <row r="21" spans="1:9" ht="12.75">
      <c r="A21" s="148" t="s">
        <v>451</v>
      </c>
      <c r="E21" s="15">
        <f>-('SP finale'!F55-'SP finale'!E55+'CE civilistico'!C26)</f>
        <v>0</v>
      </c>
      <c r="F21" s="15">
        <f>-('SP finale'!G55-'SP finale'!F55+'CE civilistico'!D26)</f>
        <v>0</v>
      </c>
      <c r="G21" s="15">
        <f>-('SP finale'!H55-'SP finale'!G55+'CE civilistico'!E26)</f>
        <v>0</v>
      </c>
      <c r="H21" s="15">
        <f>-('SP finale'!I55-'SP finale'!H55+'CE civilistico'!F26)</f>
        <v>0</v>
      </c>
      <c r="I21" s="15"/>
    </row>
    <row r="22" spans="1:9" ht="12.75">
      <c r="A22" s="148" t="s">
        <v>452</v>
      </c>
      <c r="E22" s="15">
        <f>-('SP finale'!F56-'SP finale'!E56+'CE civilistico'!C27+'CE civilistico'!C28)</f>
        <v>0</v>
      </c>
      <c r="F22" s="15">
        <f>-('SP finale'!G56-'SP finale'!F56+'CE civilistico'!D27+'CE civilistico'!D28)</f>
        <v>0</v>
      </c>
      <c r="G22" s="15">
        <f>-('SP finale'!H56-'SP finale'!G56+'CE civilistico'!E27+'CE civilistico'!E28)</f>
        <v>0</v>
      </c>
      <c r="H22" s="15">
        <f>-('SP finale'!I56-'SP finale'!H56+'CE civilistico'!F27+'CE civilistico'!F28)</f>
        <v>0</v>
      </c>
      <c r="I22" s="15"/>
    </row>
    <row r="23" spans="1:9" ht="12.75">
      <c r="A23" s="148" t="s">
        <v>453</v>
      </c>
      <c r="E23" s="15">
        <f>IF($D$6=0,-('SP finale'!F59-'SP finale'!E59+'CE civilistico'!C58)-('SP finale'!F71-'SP finale'!E71),-('SP finale'!F59-'SP finale'!E59))</f>
        <v>0</v>
      </c>
      <c r="F23" s="15">
        <f>IF($D$6=0,-('SP finale'!G59-'SP finale'!F59+'CE civilistico'!D58)-('SP finale'!G71-'SP finale'!F71),-('SP finale'!G59-'SP finale'!F59))</f>
        <v>0</v>
      </c>
      <c r="G23" s="15">
        <f>IF($D$6=0,-('SP finale'!H59-'SP finale'!G59+'CE civilistico'!E58)-('SP finale'!H71-'SP finale'!G71),-('SP finale'!H59-'SP finale'!G59))</f>
        <v>0</v>
      </c>
      <c r="H23" s="15">
        <f>IF($D$6=0,-('SP finale'!I59-'SP finale'!H59+'CE civilistico'!F58)-('SP finale'!I71-'SP finale'!H71),-('SP finale'!I59-'SP finale'!H59))</f>
        <v>0</v>
      </c>
      <c r="I23" s="15"/>
    </row>
    <row r="24" spans="1:8" ht="12.75">
      <c r="A24" s="148" t="s">
        <v>454</v>
      </c>
      <c r="E24">
        <f>IF($D$6=0,('SP finale'!F67-'SP finale'!E67),0)</f>
        <v>0</v>
      </c>
      <c r="F24">
        <f>IF($D$6=0,('SP finale'!G67-'SP finale'!F67),0)</f>
        <v>0</v>
      </c>
      <c r="G24">
        <f>IF($D$6=0,('SP finale'!H67-'SP finale'!G67),0)</f>
        <v>0</v>
      </c>
      <c r="H24">
        <f>IF($D$6=0,('SP finale'!I67-'SP finale'!H67),0)</f>
        <v>0</v>
      </c>
    </row>
    <row r="25" spans="1:9" ht="12.75">
      <c r="A25" s="148" t="s">
        <v>455</v>
      </c>
      <c r="E25" s="15">
        <f>('SP finale'!F60-'SP finale'!E60)</f>
        <v>0</v>
      </c>
      <c r="F25" s="15">
        <f>('SP finale'!G60-'SP finale'!F60)</f>
        <v>0</v>
      </c>
      <c r="G25" s="15">
        <f>('SP finale'!H60-'SP finale'!G60)</f>
        <v>0</v>
      </c>
      <c r="H25" s="15">
        <f>('SP finale'!I60-'SP finale'!H60)</f>
        <v>0</v>
      </c>
      <c r="I25" s="15"/>
    </row>
    <row r="26" spans="1:9" ht="12.75">
      <c r="A26" s="148" t="s">
        <v>456</v>
      </c>
      <c r="E26" s="15">
        <f>SUM('SP riclassificato'!D246:D248)-SUM('SP riclassificato'!C246:C248)-('CE civilistico'!C35+'CE civilistico'!C36)</f>
        <v>0</v>
      </c>
      <c r="F26" s="15">
        <f>SUM('SP riclassificato'!E246:E248)-SUM('SP riclassificato'!D246:D248)-('CE civilistico'!D35+'CE civilistico'!D36)</f>
        <v>0</v>
      </c>
      <c r="G26" s="15">
        <f>SUM('SP riclassificato'!F246:F248)-SUM('SP riclassificato'!E246:E248)-('CE civilistico'!E35+'CE civilistico'!E36)</f>
        <v>0</v>
      </c>
      <c r="H26" s="15">
        <f>SUM('SP riclassificato'!G246:G248)-SUM('SP riclassificato'!F246:F248)-('CE civilistico'!F35+'CE civilistico'!F36)</f>
        <v>0</v>
      </c>
      <c r="I26" s="15"/>
    </row>
    <row r="27" spans="1:9" ht="12.75">
      <c r="A27" s="148" t="s">
        <v>457</v>
      </c>
      <c r="E27" s="15">
        <f>'SP riclassificato'!D249-'SP riclassificato'!C249-'CE civilistico'!C22</f>
        <v>0</v>
      </c>
      <c r="F27" s="15">
        <f>'SP riclassificato'!E249-'SP riclassificato'!D249-'CE civilistico'!D22</f>
        <v>0</v>
      </c>
      <c r="G27" s="15">
        <f>'SP riclassificato'!F249-'SP riclassificato'!E249-'CE civilistico'!E22</f>
        <v>0</v>
      </c>
      <c r="H27" s="15">
        <f>'SP riclassificato'!G249-'SP riclassificato'!F249-'CE civilistico'!F22</f>
        <v>0</v>
      </c>
      <c r="I27" s="15"/>
    </row>
    <row r="28" spans="1:9" ht="12.75">
      <c r="A28" s="148" t="s">
        <v>458</v>
      </c>
      <c r="E28" s="15">
        <f>'SP finale'!F75-'SP finale'!E75-'FLUSSI di CASSA'!E10</f>
        <v>0</v>
      </c>
      <c r="F28" s="15">
        <f>'SP finale'!G75-'SP finale'!F75-'FLUSSI di CASSA'!F10</f>
        <v>0</v>
      </c>
      <c r="G28" s="15">
        <f>'SP finale'!H75-'SP finale'!G75-'FLUSSI di CASSA'!G10</f>
        <v>0</v>
      </c>
      <c r="H28" s="15">
        <f>'SP finale'!I75-'SP finale'!H75-'FLUSSI di CASSA'!H10</f>
        <v>0</v>
      </c>
      <c r="I28" s="15"/>
    </row>
    <row r="29" spans="1:9" ht="12.75">
      <c r="A29" s="147" t="s">
        <v>459</v>
      </c>
      <c r="E29" s="44">
        <f>SUM(E21:E28)</f>
        <v>0</v>
      </c>
      <c r="F29" s="44">
        <f>SUM(F21:F28)</f>
        <v>0</v>
      </c>
      <c r="G29" s="44">
        <f>SUM(G21:G28)</f>
        <v>0</v>
      </c>
      <c r="H29" s="44">
        <f>SUM(H21:H28)</f>
        <v>0</v>
      </c>
      <c r="I29" s="44"/>
    </row>
    <row r="30" ht="12.75">
      <c r="A30" s="146"/>
    </row>
    <row r="31" spans="1:9" ht="12.75">
      <c r="A31" s="147" t="s">
        <v>460</v>
      </c>
      <c r="E31" s="44">
        <f>E19+E29</f>
        <v>0</v>
      </c>
      <c r="F31" s="44">
        <f>F19+F29</f>
        <v>0</v>
      </c>
      <c r="G31" s="44">
        <f>G19+G29</f>
        <v>0</v>
      </c>
      <c r="H31" s="44">
        <f>H19+H29</f>
        <v>0</v>
      </c>
      <c r="I31" s="44"/>
    </row>
  </sheetData>
  <sheetProtection password="EF06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Martorana</dc:creator>
  <cp:keywords/>
  <dc:description/>
  <cp:lastModifiedBy>Cortesi</cp:lastModifiedBy>
  <cp:lastPrinted>2004-11-08T11:42:00Z</cp:lastPrinted>
  <dcterms:created xsi:type="dcterms:W3CDTF">2004-10-06T08:35:52Z</dcterms:created>
  <dcterms:modified xsi:type="dcterms:W3CDTF">2009-02-13T13:52:51Z</dcterms:modified>
  <cp:category/>
  <cp:version/>
  <cp:contentType/>
  <cp:contentStatus/>
</cp:coreProperties>
</file>