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I17" i="1"/>
  <c r="J17"/>
  <c r="K17"/>
  <c r="L17"/>
  <c r="M17"/>
  <c r="N17"/>
  <c r="O17"/>
  <c r="P17"/>
  <c r="I9"/>
  <c r="J9"/>
  <c r="K9"/>
  <c r="L9"/>
  <c r="M9"/>
  <c r="N9"/>
  <c r="O9"/>
  <c r="P9"/>
  <c r="C8"/>
  <c r="C25"/>
  <c r="D25"/>
  <c r="E25"/>
  <c r="F25"/>
  <c r="G25"/>
  <c r="H25"/>
  <c r="I25"/>
  <c r="J25"/>
  <c r="K25"/>
  <c r="L25"/>
  <c r="M25"/>
  <c r="N25"/>
  <c r="O25"/>
  <c r="P25"/>
  <c r="B25"/>
  <c r="P22"/>
  <c r="I22"/>
  <c r="J22"/>
  <c r="K22"/>
  <c r="L22"/>
  <c r="M22"/>
  <c r="N22"/>
  <c r="O22"/>
  <c r="I21"/>
  <c r="J21"/>
  <c r="K21"/>
  <c r="L21"/>
  <c r="M21"/>
  <c r="N21"/>
  <c r="O21"/>
  <c r="P21"/>
  <c r="C16"/>
  <c r="D16"/>
  <c r="E16"/>
  <c r="F16"/>
  <c r="G16"/>
  <c r="H16"/>
  <c r="I16"/>
  <c r="J16"/>
  <c r="K16"/>
  <c r="L16"/>
  <c r="M16"/>
  <c r="N16"/>
  <c r="O16"/>
  <c r="P16"/>
  <c r="B16"/>
  <c r="D8"/>
  <c r="E8"/>
  <c r="F8"/>
  <c r="G8"/>
  <c r="H8"/>
  <c r="I8"/>
  <c r="B8"/>
  <c r="J8"/>
  <c r="L8"/>
  <c r="K8"/>
  <c r="P8"/>
  <c r="O8"/>
  <c r="N8"/>
  <c r="M8"/>
</calcChain>
</file>

<file path=xl/sharedStrings.xml><?xml version="1.0" encoding="utf-8"?>
<sst xmlns="http://schemas.openxmlformats.org/spreadsheetml/2006/main" count="14" uniqueCount="14">
  <si>
    <t>Shareholders' equity</t>
  </si>
  <si>
    <t>Net income</t>
  </si>
  <si>
    <t>Total Assets</t>
  </si>
  <si>
    <t>Operating income</t>
  </si>
  <si>
    <t>Operating income/total assets</t>
  </si>
  <si>
    <t>Net income/shareholders' equity</t>
  </si>
  <si>
    <t>Apple inc.</t>
  </si>
  <si>
    <t>∆ C.I. %</t>
  </si>
  <si>
    <t>∆ Ricavi %</t>
  </si>
  <si>
    <t>Grado di indebitamento</t>
  </si>
  <si>
    <t>Liquidità Cash Flow (cash generated by operating activities)</t>
  </si>
  <si>
    <t>Total Cash</t>
  </si>
  <si>
    <t>valori inziali</t>
  </si>
  <si>
    <t>valori iniziali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</si>
</sst>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2" fontId="0" fillId="0" borderId="0" xfId="0" applyNumberFormat="1"/>
    <xf numFmtId="0" fontId="0" fillId="0" borderId="1" xfId="0" applyBorder="1"/>
    <xf numFmtId="164" fontId="0" fillId="0" borderId="1" xfId="1" applyNumberFormat="1" applyFont="1" applyBorder="1"/>
    <xf numFmtId="43" fontId="2" fillId="0" borderId="1" xfId="1" applyFont="1" applyBorder="1"/>
    <xf numFmtId="2" fontId="2" fillId="0" borderId="1" xfId="0" applyNumberFormat="1" applyFont="1" applyBorder="1"/>
    <xf numFmtId="0" fontId="3" fillId="0" borderId="0" xfId="0" applyFont="1"/>
    <xf numFmtId="0" fontId="5" fillId="0" borderId="1" xfId="0" applyFont="1" applyBorder="1"/>
    <xf numFmtId="0" fontId="5" fillId="0" borderId="1" xfId="0" applyFont="1" applyFill="1" applyBorder="1"/>
    <xf numFmtId="43" fontId="0" fillId="0" borderId="1" xfId="0" applyNumberFormat="1" applyBorder="1"/>
    <xf numFmtId="2" fontId="0" fillId="0" borderId="1" xfId="0" applyNumberFormat="1" applyBorder="1"/>
    <xf numFmtId="0" fontId="4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Fill="1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34"/>
  <c:chart>
    <c:plotArea>
      <c:layout/>
      <c:barChart>
        <c:barDir val="col"/>
        <c:grouping val="clustered"/>
        <c:ser>
          <c:idx val="0"/>
          <c:order val="0"/>
          <c:tx>
            <c:strRef>
              <c:f>Foglio1!$A$16</c:f>
              <c:strCache>
                <c:ptCount val="1"/>
                <c:pt idx="0">
                  <c:v>Operating income/total assets</c:v>
                </c:pt>
              </c:strCache>
            </c:strRef>
          </c:tx>
          <c:cat>
            <c:numRef>
              <c:f>Foglio1!$B$4:$P$4</c:f>
              <c:numCache>
                <c:formatCode>General</c:formatCode>
                <c:ptCount val="15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2002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Foglio1!$B$17:$P$17</c:f>
              <c:numCache>
                <c:formatCode>_-* #,##0.00_-;\-* #,##0.00_-;_-* "-"??_-;_-@_-</c:formatCode>
                <c:ptCount val="15"/>
                <c:pt idx="0">
                  <c:v>25.882352941176475</c:v>
                </c:pt>
                <c:pt idx="1">
                  <c:v>23.620689655172413</c:v>
                </c:pt>
                <c:pt idx="2">
                  <c:v>12.793360045792786</c:v>
                </c:pt>
                <c:pt idx="3">
                  <c:v>-25.782997762863534</c:v>
                </c:pt>
                <c:pt idx="4">
                  <c:v>6.0853345768244349</c:v>
                </c:pt>
                <c:pt idx="5">
                  <c:v>9.1136263413200052</c:v>
                </c:pt>
                <c:pt idx="6">
                  <c:v>0.7303906001905367</c:v>
                </c:pt>
                <c:pt idx="7">
                  <c:v>5.5414417275325496</c:v>
                </c:pt>
                <c:pt idx="8">
                  <c:v>20.496894409937887</c:v>
                </c:pt>
                <c:pt idx="9">
                  <c:v>21.236256601160072</c:v>
                </c:pt>
                <c:pt idx="10">
                  <c:v>25.626271432723048</c:v>
                </c:pt>
                <c:pt idx="11">
                  <c:v>19.426802797652545</c:v>
                </c:pt>
                <c:pt idx="12">
                  <c:v>32.456940643056591</c:v>
                </c:pt>
                <c:pt idx="13">
                  <c:v>38.704448327403632</c:v>
                </c:pt>
                <c:pt idx="14">
                  <c:v>44.943670776638335</c:v>
                </c:pt>
              </c:numCache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Net income/shareholders' equity</c:v>
                </c:pt>
              </c:strCache>
            </c:strRef>
          </c:tx>
          <c:cat>
            <c:numRef>
              <c:f>Foglio1!$B$4:$P$4</c:f>
              <c:numCache>
                <c:formatCode>General</c:formatCode>
                <c:ptCount val="15"/>
                <c:pt idx="0">
                  <c:v>1981</c:v>
                </c:pt>
                <c:pt idx="1">
                  <c:v>1986</c:v>
                </c:pt>
                <c:pt idx="2">
                  <c:v>1991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2002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Foglio1!$B$9:$P$9</c:f>
              <c:numCache>
                <c:formatCode>_-* #,##0.00_-;\-* #,##0.00_-;_-* "-"??_-;_-@_-</c:formatCode>
                <c:ptCount val="15"/>
                <c:pt idx="0">
                  <c:v>22.033898305084744</c:v>
                </c:pt>
                <c:pt idx="1">
                  <c:v>22.190201729106629</c:v>
                </c:pt>
                <c:pt idx="2">
                  <c:v>17.543859649122805</c:v>
                </c:pt>
                <c:pt idx="3">
                  <c:v>-39.650145772594755</c:v>
                </c:pt>
                <c:pt idx="4">
                  <c:v>18.81851400730816</c:v>
                </c:pt>
                <c:pt idx="5">
                  <c:v>19.138056975894813</c:v>
                </c:pt>
                <c:pt idx="6">
                  <c:v>1.5873015873015872</c:v>
                </c:pt>
                <c:pt idx="7">
                  <c:v>6.73992673992674</c:v>
                </c:pt>
                <c:pt idx="8">
                  <c:v>26.162332545311269</c:v>
                </c:pt>
                <c:pt idx="9">
                  <c:v>26.777059773828753</c:v>
                </c:pt>
                <c:pt idx="10">
                  <c:v>35.006009615384613</c:v>
                </c:pt>
                <c:pt idx="11">
                  <c:v>42.109971784460811</c:v>
                </c:pt>
                <c:pt idx="12">
                  <c:v>36.933219715656811</c:v>
                </c:pt>
                <c:pt idx="13">
                  <c:v>44.288874841972188</c:v>
                </c:pt>
                <c:pt idx="14">
                  <c:v>54.240338138980135</c:v>
                </c:pt>
              </c:numCache>
            </c:numRef>
          </c:val>
        </c:ser>
        <c:axId val="121976320"/>
        <c:axId val="121977856"/>
      </c:barChart>
      <c:catAx>
        <c:axId val="121976320"/>
        <c:scaling>
          <c:orientation val="minMax"/>
        </c:scaling>
        <c:axPos val="b"/>
        <c:numFmt formatCode="General" sourceLinked="1"/>
        <c:tickLblPos val="nextTo"/>
        <c:crossAx val="121977856"/>
        <c:crosses val="autoZero"/>
        <c:auto val="1"/>
        <c:lblAlgn val="ctr"/>
        <c:lblOffset val="100"/>
      </c:catAx>
      <c:valAx>
        <c:axId val="12197785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crossAx val="121976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tx>
            <c:strRef>
              <c:f>Foglio1!$A$21</c:f>
              <c:strCache>
                <c:ptCount val="1"/>
                <c:pt idx="0">
                  <c:v>∆ C.I. %</c:v>
                </c:pt>
              </c:strCache>
            </c:strRef>
          </c:tx>
          <c:cat>
            <c:numRef>
              <c:f>Foglio1!$I$20:$P$20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Foglio1!$I$21:$P$21</c:f>
              <c:numCache>
                <c:formatCode>_-* #,##0.00_-;\-* #,##0.00_-;_-* "-"??_-;_-@_-</c:formatCode>
                <c:ptCount val="8"/>
                <c:pt idx="0">
                  <c:v>27.818355033343916</c:v>
                </c:pt>
                <c:pt idx="1">
                  <c:v>43.490683229813662</c:v>
                </c:pt>
                <c:pt idx="2">
                  <c:v>48.948143017920529</c:v>
                </c:pt>
                <c:pt idx="3">
                  <c:v>44.597500726532985</c:v>
                </c:pt>
                <c:pt idx="4">
                  <c:v>45.393520379451722</c:v>
                </c:pt>
                <c:pt idx="5">
                  <c:v>31.323435901689201</c:v>
                </c:pt>
                <c:pt idx="6">
                  <c:v>58.276667859624013</c:v>
                </c:pt>
                <c:pt idx="7">
                  <c:v>54.783661200005319</c:v>
                </c:pt>
              </c:numCache>
            </c:numRef>
          </c:val>
        </c:ser>
        <c:ser>
          <c:idx val="1"/>
          <c:order val="1"/>
          <c:tx>
            <c:strRef>
              <c:f>Foglio1!$A$22</c:f>
              <c:strCache>
                <c:ptCount val="1"/>
                <c:pt idx="0">
                  <c:v>∆ Ricavi %</c:v>
                </c:pt>
              </c:strCache>
            </c:strRef>
          </c:tx>
          <c:cat>
            <c:numRef>
              <c:f>Foglio1!$I$20:$P$20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Foglio1!$I$22:$P$22</c:f>
              <c:numCache>
                <c:formatCode>_-* #,##0.00_-;\-* #,##0.00_-;_-* "-"??_-;_-@_-</c:formatCode>
                <c:ptCount val="8"/>
                <c:pt idx="0">
                  <c:v>324.61538461538464</c:v>
                </c:pt>
                <c:pt idx="1">
                  <c:v>381.15942028985506</c:v>
                </c:pt>
                <c:pt idx="2">
                  <c:v>49.774096385542173</c:v>
                </c:pt>
                <c:pt idx="3">
                  <c:v>75.716440422322776</c:v>
                </c:pt>
                <c:pt idx="4">
                  <c:v>75.078683834048647</c:v>
                </c:pt>
                <c:pt idx="5">
                  <c:v>34.580813858473611</c:v>
                </c:pt>
                <c:pt idx="6">
                  <c:v>70.163934426229517</c:v>
                </c:pt>
                <c:pt idx="7">
                  <c:v>84.985370727181902</c:v>
                </c:pt>
              </c:numCache>
            </c:numRef>
          </c:val>
        </c:ser>
        <c:axId val="91668864"/>
        <c:axId val="91670400"/>
      </c:barChart>
      <c:catAx>
        <c:axId val="91668864"/>
        <c:scaling>
          <c:orientation val="minMax"/>
        </c:scaling>
        <c:axPos val="b"/>
        <c:numFmt formatCode="General" sourceLinked="1"/>
        <c:tickLblPos val="nextTo"/>
        <c:crossAx val="91670400"/>
        <c:crosses val="autoZero"/>
        <c:auto val="1"/>
        <c:lblAlgn val="ctr"/>
        <c:lblOffset val="100"/>
      </c:catAx>
      <c:valAx>
        <c:axId val="9167040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crossAx val="91668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1895475</xdr:colOff>
      <xdr:row>26</xdr:row>
      <xdr:rowOff>190498</xdr:rowOff>
    </xdr:from>
    <xdr:to>
      <xdr:col>16</xdr:col>
      <xdr:colOff>352425</xdr:colOff>
      <xdr:row>47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495299</xdr:colOff>
      <xdr:row>48</xdr:row>
      <xdr:rowOff>104774</xdr:rowOff>
    </xdr:from>
    <xdr:to>
      <xdr:col>11</xdr:col>
      <xdr:colOff>47625</xdr:colOff>
      <xdr:row>67</xdr:row>
      <xdr:rowOff>76199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workbookViewId="0">
      <selection activeCell="A20" sqref="A20"/>
    </sheetView>
  </sheetViews>
  <sheetFormatPr defaultRowHeight="15"/>
  <cols>
    <col min="1" max="1" width="31.28515625" customWidth="1"/>
    <col min="2" max="3" width="10.85546875" bestFit="1" customWidth="1"/>
    <col min="4" max="8" width="10.7109375" bestFit="1" customWidth="1"/>
    <col min="9" max="9" width="9.5703125" bestFit="1" customWidth="1"/>
    <col min="10" max="15" width="10.5703125" bestFit="1" customWidth="1"/>
    <col min="16" max="16" width="11.5703125" bestFit="1" customWidth="1"/>
  </cols>
  <sheetData>
    <row r="2" spans="1:16" ht="18.75">
      <c r="A2" s="7" t="s">
        <v>6</v>
      </c>
    </row>
    <row r="4" spans="1:16">
      <c r="B4" s="3">
        <v>1981</v>
      </c>
      <c r="C4" s="3">
        <v>1986</v>
      </c>
      <c r="D4" s="3">
        <v>1991</v>
      </c>
      <c r="E4" s="3">
        <v>1996</v>
      </c>
      <c r="F4" s="3">
        <v>1998</v>
      </c>
      <c r="G4" s="3">
        <v>2000</v>
      </c>
      <c r="H4" s="3">
        <v>2002</v>
      </c>
      <c r="I4" s="3">
        <v>2004</v>
      </c>
      <c r="J4" s="3">
        <v>2005</v>
      </c>
      <c r="K4" s="3">
        <v>2006</v>
      </c>
      <c r="L4" s="3">
        <v>2007</v>
      </c>
      <c r="M4" s="3">
        <v>2008</v>
      </c>
      <c r="N4" s="3">
        <v>2009</v>
      </c>
      <c r="O4" s="3">
        <v>2010</v>
      </c>
      <c r="P4" s="3">
        <v>2011</v>
      </c>
    </row>
    <row r="5" spans="1:16">
      <c r="A5" s="3" t="s">
        <v>1</v>
      </c>
      <c r="B5" s="4">
        <v>39</v>
      </c>
      <c r="C5" s="4">
        <v>154</v>
      </c>
      <c r="D5" s="4">
        <v>310</v>
      </c>
      <c r="E5" s="4">
        <v>-816</v>
      </c>
      <c r="F5" s="4">
        <v>309</v>
      </c>
      <c r="G5" s="4">
        <v>786</v>
      </c>
      <c r="H5" s="4">
        <v>65</v>
      </c>
      <c r="I5" s="4">
        <v>276</v>
      </c>
      <c r="J5" s="4">
        <v>1328</v>
      </c>
      <c r="K5" s="4">
        <v>1989</v>
      </c>
      <c r="L5" s="4">
        <v>3495</v>
      </c>
      <c r="M5" s="4">
        <v>6119</v>
      </c>
      <c r="N5" s="4">
        <v>8235</v>
      </c>
      <c r="O5" s="4">
        <v>14013</v>
      </c>
      <c r="P5" s="4">
        <v>25922</v>
      </c>
    </row>
    <row r="6" spans="1:16">
      <c r="A6" s="3" t="s">
        <v>0</v>
      </c>
      <c r="B6" s="4">
        <v>177</v>
      </c>
      <c r="C6" s="4">
        <v>694</v>
      </c>
      <c r="D6" s="4">
        <v>1767</v>
      </c>
      <c r="E6" s="4">
        <v>2058</v>
      </c>
      <c r="F6" s="4">
        <v>1642</v>
      </c>
      <c r="G6" s="4">
        <v>4107</v>
      </c>
      <c r="H6" s="4">
        <v>4095</v>
      </c>
      <c r="I6" s="4">
        <v>5076</v>
      </c>
      <c r="J6" s="4">
        <v>7428</v>
      </c>
      <c r="K6" s="4">
        <v>9984</v>
      </c>
      <c r="L6" s="4">
        <v>14531</v>
      </c>
      <c r="M6" s="4">
        <v>22297</v>
      </c>
      <c r="N6" s="4">
        <v>31640</v>
      </c>
      <c r="O6" s="4">
        <v>47791</v>
      </c>
      <c r="P6" s="4">
        <v>76615</v>
      </c>
    </row>
    <row r="7" spans="1:16">
      <c r="B7" s="1"/>
      <c r="C7" s="1"/>
      <c r="D7" s="1"/>
    </row>
    <row r="8" spans="1:16" ht="15.75">
      <c r="A8" s="3" t="s">
        <v>5</v>
      </c>
      <c r="B8" s="5">
        <f>(B5/B6)*100</f>
        <v>22.033898305084744</v>
      </c>
      <c r="C8" s="5">
        <f>(C5/C6)*100</f>
        <v>22.190201729106629</v>
      </c>
      <c r="D8" s="5">
        <f t="shared" ref="D8:I8" si="0">(D5/D6)*100</f>
        <v>17.543859649122805</v>
      </c>
      <c r="E8" s="5">
        <f t="shared" si="0"/>
        <v>-39.650145772594755</v>
      </c>
      <c r="F8" s="5">
        <f t="shared" si="0"/>
        <v>18.81851400730816</v>
      </c>
      <c r="G8" s="5">
        <f t="shared" si="0"/>
        <v>19.138056975894813</v>
      </c>
      <c r="H8" s="5">
        <f t="shared" si="0"/>
        <v>1.5873015873015872</v>
      </c>
      <c r="I8" s="5">
        <f t="shared" si="0"/>
        <v>5.4373522458628845</v>
      </c>
      <c r="J8" s="5">
        <f>J5/J6*100</f>
        <v>17.878298330640817</v>
      </c>
      <c r="K8" s="6">
        <f t="shared" ref="K8:P8" si="1">(K5/K6)*100</f>
        <v>19.921875</v>
      </c>
      <c r="L8" s="6">
        <f t="shared" si="1"/>
        <v>24.05202670153465</v>
      </c>
      <c r="M8" s="6">
        <f t="shared" si="1"/>
        <v>27.443153787505047</v>
      </c>
      <c r="N8" s="6">
        <f t="shared" si="1"/>
        <v>26.027180783817951</v>
      </c>
      <c r="O8" s="6">
        <f t="shared" si="1"/>
        <v>29.321420351112131</v>
      </c>
      <c r="P8" s="6">
        <f t="shared" si="1"/>
        <v>33.834105592899562</v>
      </c>
    </row>
    <row r="9" spans="1:16" ht="15.75">
      <c r="A9" s="16" t="s">
        <v>12</v>
      </c>
      <c r="B9" s="5">
        <v>22.033898305084744</v>
      </c>
      <c r="C9" s="5">
        <v>22.190201729106629</v>
      </c>
      <c r="D9" s="5">
        <v>17.543859649122805</v>
      </c>
      <c r="E9" s="5">
        <v>-39.650145772594755</v>
      </c>
      <c r="F9" s="5">
        <v>18.81851400730816</v>
      </c>
      <c r="G9" s="5">
        <v>19.138056975894813</v>
      </c>
      <c r="H9" s="5">
        <v>1.5873015873015872</v>
      </c>
      <c r="I9" s="5">
        <f t="shared" ref="I9:P9" si="2">(I5/H6)*100</f>
        <v>6.73992673992674</v>
      </c>
      <c r="J9" s="5">
        <f t="shared" si="2"/>
        <v>26.162332545311269</v>
      </c>
      <c r="K9" s="5">
        <f t="shared" si="2"/>
        <v>26.777059773828753</v>
      </c>
      <c r="L9" s="5">
        <f t="shared" si="2"/>
        <v>35.006009615384613</v>
      </c>
      <c r="M9" s="5">
        <f t="shared" si="2"/>
        <v>42.109971784460811</v>
      </c>
      <c r="N9" s="5">
        <f t="shared" si="2"/>
        <v>36.933219715656811</v>
      </c>
      <c r="O9" s="5">
        <f t="shared" si="2"/>
        <v>44.288874841972188</v>
      </c>
      <c r="P9" s="5">
        <f t="shared" si="2"/>
        <v>54.240338138980135</v>
      </c>
    </row>
    <row r="10" spans="1:16">
      <c r="B10" s="1"/>
      <c r="C10" s="2"/>
      <c r="D10" s="2"/>
      <c r="E10" s="2"/>
      <c r="F10" s="2"/>
      <c r="G10" s="2"/>
      <c r="H10" s="2"/>
    </row>
    <row r="12" spans="1:16">
      <c r="B12" s="3">
        <v>1981</v>
      </c>
      <c r="C12" s="3">
        <v>1986</v>
      </c>
      <c r="D12" s="3">
        <v>1991</v>
      </c>
      <c r="E12" s="3">
        <v>1996</v>
      </c>
      <c r="F12" s="3">
        <v>1998</v>
      </c>
      <c r="G12" s="3">
        <v>2000</v>
      </c>
      <c r="H12" s="3">
        <v>2002</v>
      </c>
      <c r="I12" s="3">
        <v>2004</v>
      </c>
      <c r="J12" s="3">
        <v>2005</v>
      </c>
      <c r="K12" s="3">
        <v>2006</v>
      </c>
      <c r="L12" s="3">
        <v>2007</v>
      </c>
      <c r="M12" s="3">
        <v>2008</v>
      </c>
      <c r="N12" s="3">
        <v>2009</v>
      </c>
      <c r="O12" s="3">
        <v>2010</v>
      </c>
      <c r="P12" s="3">
        <v>2011</v>
      </c>
    </row>
    <row r="13" spans="1:16">
      <c r="A13" s="3" t="s">
        <v>3</v>
      </c>
      <c r="B13" s="4">
        <v>66</v>
      </c>
      <c r="C13" s="4">
        <v>274</v>
      </c>
      <c r="D13" s="4">
        <v>447</v>
      </c>
      <c r="E13" s="4">
        <v>-1383</v>
      </c>
      <c r="F13" s="4">
        <v>261</v>
      </c>
      <c r="G13" s="4">
        <v>620</v>
      </c>
      <c r="H13" s="4">
        <v>46</v>
      </c>
      <c r="I13" s="4">
        <v>349</v>
      </c>
      <c r="J13" s="4">
        <v>1650</v>
      </c>
      <c r="K13" s="4">
        <v>2453</v>
      </c>
      <c r="L13" s="4">
        <v>4409</v>
      </c>
      <c r="M13" s="4">
        <v>4833</v>
      </c>
      <c r="N13" s="4">
        <v>11740</v>
      </c>
      <c r="O13" s="4">
        <v>18385</v>
      </c>
      <c r="P13" s="4">
        <v>33790</v>
      </c>
    </row>
    <row r="14" spans="1:16">
      <c r="A14" s="3" t="s">
        <v>2</v>
      </c>
      <c r="B14" s="4">
        <v>255</v>
      </c>
      <c r="C14" s="4">
        <v>1160</v>
      </c>
      <c r="D14" s="4">
        <v>3494</v>
      </c>
      <c r="E14" s="4">
        <v>5364</v>
      </c>
      <c r="F14" s="4">
        <v>4289</v>
      </c>
      <c r="G14" s="4">
        <v>6803</v>
      </c>
      <c r="H14" s="4">
        <v>6298</v>
      </c>
      <c r="I14" s="4">
        <v>8050</v>
      </c>
      <c r="J14" s="4">
        <v>11551</v>
      </c>
      <c r="K14" s="4">
        <v>17205</v>
      </c>
      <c r="L14" s="4">
        <v>24878</v>
      </c>
      <c r="M14" s="4">
        <v>36171</v>
      </c>
      <c r="N14" s="4">
        <v>47501</v>
      </c>
      <c r="O14" s="4">
        <v>75183</v>
      </c>
      <c r="P14" s="4">
        <v>116371</v>
      </c>
    </row>
    <row r="16" spans="1:16" ht="15.75">
      <c r="A16" s="3" t="s">
        <v>4</v>
      </c>
      <c r="B16" s="5">
        <f>B13/B14*100</f>
        <v>25.882352941176475</v>
      </c>
      <c r="C16" s="5">
        <f t="shared" ref="C16:P16" si="3">C13/C14*100</f>
        <v>23.620689655172413</v>
      </c>
      <c r="D16" s="5">
        <f t="shared" si="3"/>
        <v>12.793360045792786</v>
      </c>
      <c r="E16" s="5">
        <f t="shared" si="3"/>
        <v>-25.782997762863534</v>
      </c>
      <c r="F16" s="5">
        <f t="shared" si="3"/>
        <v>6.0853345768244349</v>
      </c>
      <c r="G16" s="5">
        <f t="shared" si="3"/>
        <v>9.1136263413200052</v>
      </c>
      <c r="H16" s="5">
        <f t="shared" si="3"/>
        <v>0.7303906001905367</v>
      </c>
      <c r="I16" s="5">
        <f t="shared" si="3"/>
        <v>4.3354037267080745</v>
      </c>
      <c r="J16" s="5">
        <f t="shared" si="3"/>
        <v>14.284477534412604</v>
      </c>
      <c r="K16" s="5">
        <f t="shared" si="3"/>
        <v>14.257483289741355</v>
      </c>
      <c r="L16" s="5">
        <f t="shared" si="3"/>
        <v>17.722485730364177</v>
      </c>
      <c r="M16" s="5">
        <f t="shared" si="3"/>
        <v>13.361532719581987</v>
      </c>
      <c r="N16" s="5">
        <f t="shared" si="3"/>
        <v>24.715269152228377</v>
      </c>
      <c r="O16" s="5">
        <f t="shared" si="3"/>
        <v>24.453666387348203</v>
      </c>
      <c r="P16" s="5">
        <f t="shared" si="3"/>
        <v>29.036443787541572</v>
      </c>
    </row>
    <row r="17" spans="1:16" ht="15.75">
      <c r="A17" s="16" t="s">
        <v>13</v>
      </c>
      <c r="B17" s="5">
        <v>25.882352941176475</v>
      </c>
      <c r="C17" s="5">
        <v>23.620689655172413</v>
      </c>
      <c r="D17" s="5">
        <v>12.793360045792786</v>
      </c>
      <c r="E17" s="5">
        <v>-25.782997762863534</v>
      </c>
      <c r="F17" s="5">
        <v>6.0853345768244349</v>
      </c>
      <c r="G17" s="5">
        <v>9.1136263413200052</v>
      </c>
      <c r="H17" s="5">
        <v>0.7303906001905367</v>
      </c>
      <c r="I17" s="5">
        <f t="shared" ref="I17:P17" si="4">(I13/H14)*100</f>
        <v>5.5414417275325496</v>
      </c>
      <c r="J17" s="5">
        <f t="shared" si="4"/>
        <v>20.496894409937887</v>
      </c>
      <c r="K17" s="5">
        <f t="shared" si="4"/>
        <v>21.236256601160072</v>
      </c>
      <c r="L17" s="5">
        <f t="shared" si="4"/>
        <v>25.626271432723048</v>
      </c>
      <c r="M17" s="5">
        <f t="shared" si="4"/>
        <v>19.426802797652545</v>
      </c>
      <c r="N17" s="5">
        <f t="shared" si="4"/>
        <v>32.456940643056591</v>
      </c>
      <c r="O17" s="5">
        <f t="shared" si="4"/>
        <v>38.704448327403632</v>
      </c>
      <c r="P17" s="5">
        <f t="shared" si="4"/>
        <v>44.943670776638335</v>
      </c>
    </row>
    <row r="20" spans="1:16">
      <c r="B20" s="12">
        <v>1981</v>
      </c>
      <c r="C20" s="12">
        <v>1986</v>
      </c>
      <c r="D20" s="12">
        <v>1991</v>
      </c>
      <c r="E20" s="12">
        <v>1996</v>
      </c>
      <c r="F20" s="12">
        <v>1998</v>
      </c>
      <c r="G20" s="12">
        <v>2000</v>
      </c>
      <c r="H20" s="12">
        <v>2002</v>
      </c>
      <c r="I20" s="12">
        <v>2004</v>
      </c>
      <c r="J20" s="12">
        <v>2005</v>
      </c>
      <c r="K20" s="12">
        <v>2006</v>
      </c>
      <c r="L20" s="12">
        <v>2007</v>
      </c>
      <c r="M20" s="12">
        <v>2008</v>
      </c>
      <c r="N20" s="12">
        <v>2009</v>
      </c>
      <c r="O20" s="12">
        <v>2010</v>
      </c>
      <c r="P20" s="12">
        <v>2011</v>
      </c>
    </row>
    <row r="21" spans="1:16">
      <c r="A21" s="8" t="s">
        <v>7</v>
      </c>
      <c r="B21" s="3"/>
      <c r="C21" s="10"/>
      <c r="D21" s="10"/>
      <c r="E21" s="10"/>
      <c r="F21" s="10"/>
      <c r="G21" s="10"/>
      <c r="H21" s="10"/>
      <c r="I21" s="10">
        <f t="shared" ref="I21:P21" si="5">(I14-H14)/H14*100</f>
        <v>27.818355033343916</v>
      </c>
      <c r="J21" s="10">
        <f t="shared" si="5"/>
        <v>43.490683229813662</v>
      </c>
      <c r="K21" s="10">
        <f t="shared" si="5"/>
        <v>48.948143017920529</v>
      </c>
      <c r="L21" s="10">
        <f t="shared" si="5"/>
        <v>44.597500726532985</v>
      </c>
      <c r="M21" s="10">
        <f t="shared" si="5"/>
        <v>45.393520379451722</v>
      </c>
      <c r="N21" s="10">
        <f t="shared" si="5"/>
        <v>31.323435901689201</v>
      </c>
      <c r="O21" s="10">
        <f t="shared" si="5"/>
        <v>58.276667859624013</v>
      </c>
      <c r="P21" s="10">
        <f t="shared" si="5"/>
        <v>54.783661200005319</v>
      </c>
    </row>
    <row r="22" spans="1:16">
      <c r="A22" s="8" t="s">
        <v>8</v>
      </c>
      <c r="B22" s="3"/>
      <c r="C22" s="10"/>
      <c r="D22" s="10"/>
      <c r="E22" s="10"/>
      <c r="F22" s="10"/>
      <c r="G22" s="10"/>
      <c r="H22" s="10"/>
      <c r="I22" s="10">
        <f t="shared" ref="I22:P22" si="6">(I5-H5)/H5*100</f>
        <v>324.61538461538464</v>
      </c>
      <c r="J22" s="10">
        <f t="shared" si="6"/>
        <v>381.15942028985506</v>
      </c>
      <c r="K22" s="10">
        <f t="shared" si="6"/>
        <v>49.774096385542173</v>
      </c>
      <c r="L22" s="10">
        <f t="shared" si="6"/>
        <v>75.716440422322776</v>
      </c>
      <c r="M22" s="10">
        <f t="shared" si="6"/>
        <v>75.078683834048647</v>
      </c>
      <c r="N22" s="10">
        <f t="shared" si="6"/>
        <v>34.580813858473611</v>
      </c>
      <c r="O22" s="10">
        <f t="shared" si="6"/>
        <v>70.163934426229517</v>
      </c>
      <c r="P22" s="10">
        <f t="shared" si="6"/>
        <v>84.985370727181902</v>
      </c>
    </row>
    <row r="23" spans="1:16" ht="45">
      <c r="A23" s="13" t="s">
        <v>10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>
        <v>5470</v>
      </c>
      <c r="M23" s="15">
        <v>9596</v>
      </c>
      <c r="N23" s="15">
        <v>10159</v>
      </c>
      <c r="O23" s="15">
        <v>18595</v>
      </c>
      <c r="P23" s="15">
        <v>37529</v>
      </c>
    </row>
    <row r="24" spans="1:16">
      <c r="A24" s="9" t="s">
        <v>11</v>
      </c>
      <c r="B24" s="4">
        <v>73</v>
      </c>
      <c r="C24" s="4">
        <v>576</v>
      </c>
      <c r="D24" s="4">
        <v>893</v>
      </c>
      <c r="E24" s="4">
        <v>1745</v>
      </c>
      <c r="F24" s="4">
        <v>2300</v>
      </c>
      <c r="G24" s="4">
        <v>4027</v>
      </c>
      <c r="H24" s="4">
        <v>4337</v>
      </c>
      <c r="I24" s="4">
        <v>5464</v>
      </c>
      <c r="J24" s="4">
        <v>8261</v>
      </c>
      <c r="K24" s="4">
        <v>10110</v>
      </c>
      <c r="L24" s="4">
        <v>15386</v>
      </c>
      <c r="M24" s="4">
        <v>24490</v>
      </c>
      <c r="N24" s="4">
        <v>33992</v>
      </c>
      <c r="O24" s="4">
        <v>51011</v>
      </c>
      <c r="P24" s="4">
        <v>81570</v>
      </c>
    </row>
    <row r="25" spans="1:16">
      <c r="A25" s="9" t="s">
        <v>9</v>
      </c>
      <c r="B25" s="11">
        <f t="shared" ref="B25:P25" si="7">B14/B6</f>
        <v>1.4406779661016949</v>
      </c>
      <c r="C25" s="11">
        <f t="shared" si="7"/>
        <v>1.6714697406340058</v>
      </c>
      <c r="D25" s="11">
        <f t="shared" si="7"/>
        <v>1.9773627617430674</v>
      </c>
      <c r="E25" s="11">
        <f t="shared" si="7"/>
        <v>2.6064139941690962</v>
      </c>
      <c r="F25" s="11">
        <f t="shared" si="7"/>
        <v>2.6120584652862364</v>
      </c>
      <c r="G25" s="11">
        <f t="shared" si="7"/>
        <v>1.6564402240077916</v>
      </c>
      <c r="H25" s="11">
        <f t="shared" si="7"/>
        <v>1.5379731379731381</v>
      </c>
      <c r="I25" s="11">
        <f t="shared" si="7"/>
        <v>1.5858944050433412</v>
      </c>
      <c r="J25" s="11">
        <f t="shared" si="7"/>
        <v>1.555061927840603</v>
      </c>
      <c r="K25" s="11">
        <f t="shared" si="7"/>
        <v>1.7232572115384615</v>
      </c>
      <c r="L25" s="11">
        <f t="shared" si="7"/>
        <v>1.7120638634643177</v>
      </c>
      <c r="M25" s="11">
        <f t="shared" si="7"/>
        <v>1.6222361752702157</v>
      </c>
      <c r="N25" s="11">
        <f t="shared" si="7"/>
        <v>1.5012958280657396</v>
      </c>
      <c r="O25" s="11">
        <f t="shared" si="7"/>
        <v>1.573162310895357</v>
      </c>
      <c r="P25" s="11">
        <f t="shared" si="7"/>
        <v>1.5189062194087319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Dimensione Controllo</dc:creator>
  <cp:lastModifiedBy>Dimensione Controllo</cp:lastModifiedBy>
  <cp:lastPrinted>2011-12-05T13:19:45Z</cp:lastPrinted>
  <dcterms:created xsi:type="dcterms:W3CDTF">2011-12-02T09:36:48Z</dcterms:created>
  <dcterms:modified xsi:type="dcterms:W3CDTF">2012-02-20T10:32:20Z</dcterms:modified>
</cp:coreProperties>
</file>