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4355" windowHeight="7995"/>
  </bookViews>
  <sheets>
    <sheet name="riepilogo e 10.6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G32" i="1" l="1"/>
  <c r="G31" i="1"/>
  <c r="G30" i="1"/>
  <c r="D38" i="1"/>
  <c r="B38" i="1"/>
  <c r="G29" i="1"/>
  <c r="G28" i="1"/>
  <c r="D34" i="1"/>
  <c r="B34" i="1"/>
  <c r="G27" i="1"/>
  <c r="G26" i="1"/>
  <c r="D31" i="1"/>
  <c r="B29" i="1"/>
  <c r="A23" i="1"/>
  <c r="A22" i="1"/>
  <c r="D20" i="1"/>
  <c r="E20" i="1"/>
  <c r="L3" i="1"/>
  <c r="B20" i="1"/>
  <c r="C20" i="1"/>
  <c r="A20" i="1"/>
  <c r="A17" i="1"/>
  <c r="A16" i="1"/>
  <c r="D14" i="1"/>
  <c r="E14" i="1"/>
  <c r="B14" i="1"/>
  <c r="C14" i="1"/>
  <c r="J7" i="1"/>
  <c r="A14" i="1"/>
  <c r="A11" i="1"/>
  <c r="A10" i="1"/>
  <c r="D8" i="1"/>
  <c r="E8" i="1"/>
  <c r="C8" i="1"/>
  <c r="H7" i="1"/>
  <c r="B6" i="1"/>
  <c r="C6" i="1"/>
  <c r="G7" i="1"/>
  <c r="A6" i="1"/>
</calcChain>
</file>

<file path=xl/sharedStrings.xml><?xml version="1.0" encoding="utf-8"?>
<sst xmlns="http://schemas.openxmlformats.org/spreadsheetml/2006/main" count="38" uniqueCount="22">
  <si>
    <t>budget flex</t>
  </si>
  <si>
    <t>effettivo</t>
  </si>
  <si>
    <t>p stand</t>
  </si>
  <si>
    <t>q stand</t>
  </si>
  <si>
    <t>V eff</t>
  </si>
  <si>
    <t>q</t>
  </si>
  <si>
    <t>S</t>
  </si>
  <si>
    <t>budget flex a consumi (acquisti) eff</t>
  </si>
  <si>
    <t>mo</t>
  </si>
  <si>
    <t>varianza di quantità o di efficienza</t>
  </si>
  <si>
    <t>F</t>
  </si>
  <si>
    <t>costi indiretti variabili</t>
  </si>
  <si>
    <t xml:space="preserve">varianza di prezzo materiali </t>
  </si>
  <si>
    <t>varianza di quantità materiali</t>
  </si>
  <si>
    <t>varianza di prezzo o di spesa</t>
  </si>
  <si>
    <t>materiali diretti</t>
  </si>
  <si>
    <t>manodopera</t>
  </si>
  <si>
    <t>varianza di tariffa</t>
  </si>
  <si>
    <t>varianza di efficienza</t>
  </si>
  <si>
    <t>costi indiretti</t>
  </si>
  <si>
    <t>varianza di spesa</t>
  </si>
  <si>
    <t>totale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</si>
</sst>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wrapText="1"/>
    </xf>
    <xf numFmtId="0" fontId="0" fillId="2" borderId="0" xfId="0" applyFill="1"/>
    <xf numFmtId="0" fontId="0" fillId="3" borderId="0" xfId="0" applyFill="1"/>
    <xf numFmtId="0" fontId="0" fillId="4" borderId="0" xfId="0" applyFill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"/>
  <sheetViews>
    <sheetView tabSelected="1" topLeftCell="A31" zoomScale="136" zoomScaleNormal="136" workbookViewId="0">
      <selection activeCell="A44" sqref="A44"/>
    </sheetView>
  </sheetViews>
  <sheetFormatPr defaultRowHeight="15" x14ac:dyDescent="0.25"/>
  <cols>
    <col min="1" max="1" width="27.42578125" bestFit="1" customWidth="1"/>
    <col min="3" max="3" width="10.5703125" customWidth="1"/>
    <col min="6" max="6" width="27.42578125" bestFit="1" customWidth="1"/>
  </cols>
  <sheetData>
    <row r="1" spans="1:12" x14ac:dyDescent="0.25">
      <c r="A1">
        <v>1</v>
      </c>
      <c r="C1">
        <v>2</v>
      </c>
      <c r="E1">
        <v>3</v>
      </c>
    </row>
    <row r="2" spans="1:12" ht="90" x14ac:dyDescent="0.25">
      <c r="A2" t="s">
        <v>0</v>
      </c>
      <c r="B2" s="1" t="s">
        <v>9</v>
      </c>
      <c r="C2" s="1" t="s">
        <v>7</v>
      </c>
      <c r="D2" s="1" t="s">
        <v>14</v>
      </c>
      <c r="E2" t="s">
        <v>1</v>
      </c>
    </row>
    <row r="3" spans="1:12" x14ac:dyDescent="0.25">
      <c r="A3" s="2" t="s">
        <v>2</v>
      </c>
      <c r="G3">
        <v>0.5</v>
      </c>
      <c r="H3">
        <v>0.6</v>
      </c>
      <c r="I3">
        <v>10</v>
      </c>
      <c r="J3">
        <v>9.75</v>
      </c>
      <c r="K3">
        <v>5</v>
      </c>
      <c r="L3">
        <f>20800/4000</f>
        <v>5.2</v>
      </c>
    </row>
    <row r="4" spans="1:12" x14ac:dyDescent="0.25">
      <c r="A4" s="2" t="s">
        <v>3</v>
      </c>
      <c r="G4">
        <v>6</v>
      </c>
      <c r="I4">
        <v>1.8</v>
      </c>
    </row>
    <row r="5" spans="1:12" x14ac:dyDescent="0.25">
      <c r="A5" s="2" t="s">
        <v>4</v>
      </c>
      <c r="G5">
        <v>2000</v>
      </c>
    </row>
    <row r="6" spans="1:12" x14ac:dyDescent="0.25">
      <c r="A6">
        <f>G3*G4*G5</f>
        <v>6000</v>
      </c>
      <c r="B6">
        <f>C6-A6</f>
        <v>1000</v>
      </c>
      <c r="C6" s="3">
        <f>G3*G5*G7</f>
        <v>7000</v>
      </c>
      <c r="G6">
        <v>14000</v>
      </c>
      <c r="H6">
        <v>18000</v>
      </c>
      <c r="J6">
        <v>4000</v>
      </c>
    </row>
    <row r="7" spans="1:12" x14ac:dyDescent="0.25">
      <c r="B7" t="s">
        <v>6</v>
      </c>
      <c r="F7" t="s">
        <v>5</v>
      </c>
      <c r="G7">
        <f>G6/G5</f>
        <v>7</v>
      </c>
      <c r="H7">
        <f>H6/G5</f>
        <v>9</v>
      </c>
      <c r="J7">
        <f>J6/G5</f>
        <v>2</v>
      </c>
    </row>
    <row r="8" spans="1:12" x14ac:dyDescent="0.25">
      <c r="C8" s="4">
        <f>G3*G5*H7</f>
        <v>9000</v>
      </c>
      <c r="D8">
        <f>E8-C8</f>
        <v>1800</v>
      </c>
      <c r="E8">
        <f>H3*G5*H7</f>
        <v>10800</v>
      </c>
    </row>
    <row r="9" spans="1:12" x14ac:dyDescent="0.25">
      <c r="D9" t="s">
        <v>6</v>
      </c>
    </row>
    <row r="10" spans="1:12" x14ac:dyDescent="0.25">
      <c r="A10">
        <f>E8-A6</f>
        <v>4800</v>
      </c>
    </row>
    <row r="11" spans="1:12" x14ac:dyDescent="0.25">
      <c r="A11">
        <f>B6+D8</f>
        <v>2800</v>
      </c>
    </row>
    <row r="13" spans="1:12" x14ac:dyDescent="0.25">
      <c r="A13" t="s">
        <v>8</v>
      </c>
    </row>
    <row r="14" spans="1:12" x14ac:dyDescent="0.25">
      <c r="A14">
        <f>I3*I4*G5</f>
        <v>36000</v>
      </c>
      <c r="B14" s="4">
        <f>C14-A14</f>
        <v>4000</v>
      </c>
      <c r="C14">
        <f>I3*G5*J7</f>
        <v>40000</v>
      </c>
      <c r="D14">
        <f>E14-C14</f>
        <v>-1000</v>
      </c>
      <c r="E14">
        <f>J3*G5*J7</f>
        <v>39000</v>
      </c>
    </row>
    <row r="15" spans="1:12" x14ac:dyDescent="0.25">
      <c r="B15" t="s">
        <v>6</v>
      </c>
      <c r="D15" t="s">
        <v>10</v>
      </c>
    </row>
    <row r="16" spans="1:12" x14ac:dyDescent="0.25">
      <c r="A16">
        <f>E14-A14</f>
        <v>3000</v>
      </c>
    </row>
    <row r="17" spans="1:8" x14ac:dyDescent="0.25">
      <c r="A17">
        <f>B14+D14</f>
        <v>3000</v>
      </c>
    </row>
    <row r="19" spans="1:8" ht="45" x14ac:dyDescent="0.25">
      <c r="A19" s="1" t="s">
        <v>11</v>
      </c>
    </row>
    <row r="20" spans="1:8" x14ac:dyDescent="0.25">
      <c r="A20">
        <f>K3*I4*G5</f>
        <v>18000</v>
      </c>
      <c r="B20" s="4">
        <f>C20-A20</f>
        <v>2000</v>
      </c>
      <c r="C20">
        <f>K3*G5*J7</f>
        <v>20000</v>
      </c>
      <c r="D20">
        <f>E20-C20</f>
        <v>800</v>
      </c>
      <c r="E20">
        <f>L3*G5*J7</f>
        <v>20800</v>
      </c>
    </row>
    <row r="21" spans="1:8" x14ac:dyDescent="0.25">
      <c r="B21" t="s">
        <v>6</v>
      </c>
      <c r="D21" t="s">
        <v>6</v>
      </c>
    </row>
    <row r="22" spans="1:8" x14ac:dyDescent="0.25">
      <c r="A22">
        <f>E20-A20</f>
        <v>2800</v>
      </c>
    </row>
    <row r="23" spans="1:8" x14ac:dyDescent="0.25">
      <c r="A23">
        <f>B20+D20</f>
        <v>2800</v>
      </c>
    </row>
    <row r="26" spans="1:8" x14ac:dyDescent="0.25">
      <c r="F26" t="s">
        <v>12</v>
      </c>
      <c r="G26">
        <f>D31</f>
        <v>11250</v>
      </c>
      <c r="H26" t="s">
        <v>6</v>
      </c>
    </row>
    <row r="27" spans="1:8" x14ac:dyDescent="0.25">
      <c r="F27" t="s">
        <v>13</v>
      </c>
      <c r="G27">
        <f>B29</f>
        <v>-500</v>
      </c>
      <c r="H27" t="s">
        <v>10</v>
      </c>
    </row>
    <row r="28" spans="1:8" x14ac:dyDescent="0.25">
      <c r="A28" t="s">
        <v>15</v>
      </c>
      <c r="F28" t="s">
        <v>17</v>
      </c>
      <c r="G28">
        <f>D34</f>
        <v>-1080</v>
      </c>
      <c r="H28" t="s">
        <v>10</v>
      </c>
    </row>
    <row r="29" spans="1:8" x14ac:dyDescent="0.25">
      <c r="A29">
        <v>50000</v>
      </c>
      <c r="B29">
        <f>C29-A29</f>
        <v>-500</v>
      </c>
      <c r="C29">
        <v>49500</v>
      </c>
      <c r="F29" t="s">
        <v>18</v>
      </c>
      <c r="G29">
        <f>B34</f>
        <v>5400</v>
      </c>
      <c r="H29" t="s">
        <v>6</v>
      </c>
    </row>
    <row r="30" spans="1:8" x14ac:dyDescent="0.25">
      <c r="B30" t="s">
        <v>10</v>
      </c>
      <c r="F30" t="s">
        <v>18</v>
      </c>
      <c r="G30">
        <f>B38</f>
        <v>600</v>
      </c>
      <c r="H30" t="s">
        <v>6</v>
      </c>
    </row>
    <row r="31" spans="1:8" x14ac:dyDescent="0.25">
      <c r="C31">
        <v>62500</v>
      </c>
      <c r="D31">
        <f>E31-C31</f>
        <v>11250</v>
      </c>
      <c r="E31">
        <v>73750</v>
      </c>
      <c r="F31" t="s">
        <v>20</v>
      </c>
      <c r="G31">
        <f>D38</f>
        <v>720</v>
      </c>
      <c r="H31" t="s">
        <v>6</v>
      </c>
    </row>
    <row r="32" spans="1:8" x14ac:dyDescent="0.25">
      <c r="A32" t="s">
        <v>16</v>
      </c>
      <c r="F32" t="s">
        <v>21</v>
      </c>
      <c r="G32" s="4">
        <f>SUM(G26:G31)</f>
        <v>16390</v>
      </c>
    </row>
    <row r="34" spans="1:5" x14ac:dyDescent="0.25">
      <c r="A34">
        <v>27000</v>
      </c>
      <c r="B34">
        <f>C34-A34</f>
        <v>5400</v>
      </c>
      <c r="C34">
        <v>32400</v>
      </c>
      <c r="D34">
        <f>E34-C34</f>
        <v>-1080</v>
      </c>
      <c r="E34">
        <v>31320</v>
      </c>
    </row>
    <row r="35" spans="1:5" x14ac:dyDescent="0.25">
      <c r="B35" t="s">
        <v>6</v>
      </c>
      <c r="D35" t="s">
        <v>10</v>
      </c>
    </row>
    <row r="37" spans="1:5" x14ac:dyDescent="0.25">
      <c r="A37" t="s">
        <v>19</v>
      </c>
    </row>
    <row r="38" spans="1:5" x14ac:dyDescent="0.25">
      <c r="A38">
        <v>3000</v>
      </c>
      <c r="B38">
        <f>C38-A38</f>
        <v>600</v>
      </c>
      <c r="C38">
        <v>3600</v>
      </c>
      <c r="D38">
        <f>E38-C38</f>
        <v>720</v>
      </c>
      <c r="E38">
        <v>4320</v>
      </c>
    </row>
    <row r="39" spans="1:5" x14ac:dyDescent="0.25">
      <c r="B39" t="s">
        <v>6</v>
      </c>
      <c r="D39" t="s">
        <v>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riepilogo e 10.6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LIUC</dc:creator>
  <cp:lastModifiedBy>Valentina Lazzarotti</cp:lastModifiedBy>
  <dcterms:created xsi:type="dcterms:W3CDTF">2014-04-11T09:17:02Z</dcterms:created>
  <dcterms:modified xsi:type="dcterms:W3CDTF">2014-04-11T12:29:06Z</dcterms:modified>
</cp:coreProperties>
</file>