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15195" windowHeight="768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C49" i="1" l="1"/>
  <c r="C48" i="1"/>
  <c r="C46" i="1"/>
  <c r="C43" i="1"/>
  <c r="C39" i="1"/>
  <c r="C38" i="1"/>
  <c r="A56" i="1"/>
  <c r="B53" i="1"/>
  <c r="B49" i="1"/>
  <c r="B46" i="1"/>
  <c r="B45" i="1"/>
  <c r="B43" i="1"/>
  <c r="B38" i="1"/>
  <c r="A31" i="1"/>
  <c r="A28" i="1"/>
  <c r="D24" i="1"/>
  <c r="D22" i="1"/>
  <c r="D21" i="1"/>
  <c r="C24" i="1"/>
  <c r="C22" i="1"/>
  <c r="C21" i="1"/>
  <c r="B24" i="1"/>
  <c r="B22" i="1"/>
  <c r="B21" i="1"/>
  <c r="D12" i="1"/>
  <c r="D9" i="1"/>
  <c r="D8" i="1"/>
  <c r="C12" i="1"/>
  <c r="C9" i="1"/>
  <c r="C8" i="1"/>
  <c r="B12" i="1"/>
  <c r="B9" i="1"/>
  <c r="B8" i="1"/>
</calcChain>
</file>

<file path=xl/sharedStrings.xml><?xml version="1.0" encoding="utf-8"?>
<sst xmlns="http://schemas.openxmlformats.org/spreadsheetml/2006/main" count="65" uniqueCount="52">
  <si>
    <t>aprile</t>
  </si>
  <si>
    <t>maggio</t>
  </si>
  <si>
    <t>giugno</t>
  </si>
  <si>
    <t>cvu</t>
  </si>
  <si>
    <t>quota costi ind fissi</t>
  </si>
  <si>
    <t xml:space="preserve">costo pieno </t>
  </si>
  <si>
    <t>ricavi</t>
  </si>
  <si>
    <t>costo var del venduto</t>
  </si>
  <si>
    <t>ri</t>
  </si>
  <si>
    <t>costo del prodotto</t>
  </si>
  <si>
    <t>rf</t>
  </si>
  <si>
    <t>margine di contribuzione</t>
  </si>
  <si>
    <t>costi indiretti fissi di prod</t>
  </si>
  <si>
    <t>costi fissi comm gen e amm</t>
  </si>
  <si>
    <t>reddito operativo</t>
  </si>
  <si>
    <t>variable costing</t>
  </si>
  <si>
    <t>full costing</t>
  </si>
  <si>
    <t>costo variabile</t>
  </si>
  <si>
    <t>costo fisso</t>
  </si>
  <si>
    <t>costo pieno del venduto</t>
  </si>
  <si>
    <t>costo pieno del prodotto</t>
  </si>
  <si>
    <t>margine lordo industriale</t>
  </si>
  <si>
    <t>uguale al variable!!</t>
  </si>
  <si>
    <t>reddito full</t>
  </si>
  <si>
    <t>VP</t>
  </si>
  <si>
    <t>&gt;</t>
  </si>
  <si>
    <t>VV</t>
  </si>
  <si>
    <t>quota all rinviata</t>
  </si>
  <si>
    <t>quota caricata nelle RI</t>
  </si>
  <si>
    <t>&lt;</t>
  </si>
  <si>
    <t>materiali diretti</t>
  </si>
  <si>
    <t>manodopera diretta</t>
  </si>
  <si>
    <t>indiretti variabili</t>
  </si>
  <si>
    <t>nota bene</t>
  </si>
  <si>
    <t>non includere i costi variabili divendita!!!</t>
  </si>
  <si>
    <t>vendite</t>
  </si>
  <si>
    <t>costo variabile del venduto</t>
  </si>
  <si>
    <t>costi variabili di vendita</t>
  </si>
  <si>
    <t>totali costi variabili</t>
  </si>
  <si>
    <t>indiretti fissi di produzione</t>
  </si>
  <si>
    <t>indiretti fissi commerciali</t>
  </si>
  <si>
    <t>break even</t>
  </si>
  <si>
    <t>costo variabile unitario</t>
  </si>
  <si>
    <t>cvu di produzione</t>
  </si>
  <si>
    <t>margine di contribuzione u</t>
  </si>
  <si>
    <t>prezzo unitario</t>
  </si>
  <si>
    <t>tutti!</t>
  </si>
  <si>
    <t>comm e ind</t>
  </si>
  <si>
    <t>cp di prod</t>
  </si>
  <si>
    <t>costi indiretti fissi di pro</t>
  </si>
  <si>
    <t>margine lordo ind</t>
  </si>
  <si>
    <t>costi comm e amm FISSI e VARIABILI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</si>
</sst>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1" fillId="0" borderId="0" xfId="0" applyFont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0" borderId="0" xfId="0" applyFill="1"/>
    <xf numFmtId="0" fontId="0" fillId="0" borderId="0" xfId="0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topLeftCell="A34" zoomScale="166" zoomScaleNormal="166" workbookViewId="0">
      <selection activeCell="C38" sqref="C38"/>
    </sheetView>
  </sheetViews>
  <sheetFormatPr defaultRowHeight="15" x14ac:dyDescent="0.25"/>
  <cols>
    <col min="1" max="1" width="23.5703125" bestFit="1" customWidth="1"/>
    <col min="2" max="2" width="11" bestFit="1" customWidth="1"/>
    <col min="3" max="3" width="9.7109375" bestFit="1" customWidth="1"/>
    <col min="7" max="7" width="18.28515625" bestFit="1" customWidth="1"/>
  </cols>
  <sheetData>
    <row r="1" spans="1:8" x14ac:dyDescent="0.25">
      <c r="A1" s="2" t="s">
        <v>15</v>
      </c>
    </row>
    <row r="2" spans="1:8" x14ac:dyDescent="0.25">
      <c r="B2" t="s">
        <v>0</v>
      </c>
      <c r="C2" t="s">
        <v>1</v>
      </c>
      <c r="D2" t="s">
        <v>2</v>
      </c>
      <c r="G2" t="s">
        <v>3</v>
      </c>
      <c r="H2">
        <v>30</v>
      </c>
    </row>
    <row r="3" spans="1:8" x14ac:dyDescent="0.25">
      <c r="A3" t="s">
        <v>6</v>
      </c>
      <c r="B3">
        <v>0</v>
      </c>
      <c r="C3" s="1">
        <v>100000</v>
      </c>
      <c r="D3" s="1">
        <v>100000</v>
      </c>
      <c r="G3" s="4" t="s">
        <v>4</v>
      </c>
      <c r="H3" s="4">
        <v>40</v>
      </c>
    </row>
    <row r="4" spans="1:8" x14ac:dyDescent="0.25">
      <c r="G4" t="s">
        <v>5</v>
      </c>
      <c r="H4">
        <v>70</v>
      </c>
    </row>
    <row r="5" spans="1:8" x14ac:dyDescent="0.25">
      <c r="A5" t="s">
        <v>8</v>
      </c>
      <c r="B5">
        <v>0</v>
      </c>
      <c r="C5">
        <v>30000</v>
      </c>
      <c r="D5">
        <v>30000</v>
      </c>
    </row>
    <row r="6" spans="1:8" x14ac:dyDescent="0.25">
      <c r="A6" t="s">
        <v>9</v>
      </c>
      <c r="B6" s="3">
        <v>30000</v>
      </c>
      <c r="C6" s="6">
        <v>30000</v>
      </c>
      <c r="D6">
        <v>0</v>
      </c>
    </row>
    <row r="7" spans="1:8" x14ac:dyDescent="0.25">
      <c r="A7" t="s">
        <v>10</v>
      </c>
      <c r="B7" s="3">
        <v>30000</v>
      </c>
      <c r="C7">
        <v>30000</v>
      </c>
      <c r="D7">
        <v>0</v>
      </c>
    </row>
    <row r="8" spans="1:8" x14ac:dyDescent="0.25">
      <c r="A8" s="2" t="s">
        <v>7</v>
      </c>
      <c r="B8">
        <f>B5+B6-B7</f>
        <v>0</v>
      </c>
      <c r="C8" s="6">
        <f>C5+C6-C7</f>
        <v>30000</v>
      </c>
      <c r="D8">
        <f>D5+D6-D7</f>
        <v>30000</v>
      </c>
    </row>
    <row r="9" spans="1:8" x14ac:dyDescent="0.25">
      <c r="A9" t="s">
        <v>11</v>
      </c>
      <c r="B9">
        <f>B3-B8</f>
        <v>0</v>
      </c>
      <c r="C9">
        <f>C3-C8</f>
        <v>70000</v>
      </c>
      <c r="D9">
        <f>D3-D8</f>
        <v>70000</v>
      </c>
    </row>
    <row r="10" spans="1:8" x14ac:dyDescent="0.25">
      <c r="A10" t="s">
        <v>12</v>
      </c>
      <c r="B10">
        <v>40000</v>
      </c>
      <c r="C10">
        <v>40000</v>
      </c>
      <c r="D10">
        <v>40000</v>
      </c>
    </row>
    <row r="11" spans="1:8" x14ac:dyDescent="0.25">
      <c r="A11" t="s">
        <v>13</v>
      </c>
      <c r="B11">
        <v>10000</v>
      </c>
      <c r="C11">
        <v>10000</v>
      </c>
      <c r="D11">
        <v>10000</v>
      </c>
    </row>
    <row r="12" spans="1:8" x14ac:dyDescent="0.25">
      <c r="A12" t="s">
        <v>14</v>
      </c>
      <c r="B12" s="5">
        <f>B9-B10-B11</f>
        <v>-50000</v>
      </c>
      <c r="C12" s="1">
        <f>C9-C10-C11</f>
        <v>20000</v>
      </c>
      <c r="D12" s="1">
        <f>D9-D10-D11</f>
        <v>20000</v>
      </c>
    </row>
    <row r="14" spans="1:8" x14ac:dyDescent="0.25">
      <c r="A14" s="2" t="s">
        <v>16</v>
      </c>
    </row>
    <row r="15" spans="1:8" x14ac:dyDescent="0.25">
      <c r="A15" t="s">
        <v>6</v>
      </c>
      <c r="B15">
        <v>0</v>
      </c>
      <c r="C15">
        <v>100000</v>
      </c>
      <c r="D15">
        <v>100000</v>
      </c>
    </row>
    <row r="16" spans="1:8" x14ac:dyDescent="0.25">
      <c r="A16" t="s">
        <v>8</v>
      </c>
      <c r="B16">
        <v>0</v>
      </c>
      <c r="C16">
        <v>70000</v>
      </c>
      <c r="D16">
        <v>70000</v>
      </c>
    </row>
    <row r="17" spans="1:6" x14ac:dyDescent="0.25">
      <c r="A17" t="s">
        <v>17</v>
      </c>
      <c r="B17">
        <v>30000</v>
      </c>
      <c r="C17">
        <v>30000</v>
      </c>
      <c r="D17">
        <v>0</v>
      </c>
    </row>
    <row r="18" spans="1:6" x14ac:dyDescent="0.25">
      <c r="A18" t="s">
        <v>18</v>
      </c>
      <c r="B18">
        <v>40000</v>
      </c>
      <c r="C18">
        <v>40000</v>
      </c>
      <c r="D18">
        <v>40000</v>
      </c>
    </row>
    <row r="19" spans="1:6" x14ac:dyDescent="0.25">
      <c r="A19" t="s">
        <v>20</v>
      </c>
      <c r="B19" s="4">
        <v>70000</v>
      </c>
      <c r="C19" s="6">
        <v>70000</v>
      </c>
      <c r="D19">
        <v>40000</v>
      </c>
    </row>
    <row r="20" spans="1:6" x14ac:dyDescent="0.25">
      <c r="A20" t="s">
        <v>10</v>
      </c>
      <c r="B20" s="4">
        <v>70000</v>
      </c>
      <c r="C20">
        <v>70000</v>
      </c>
      <c r="D20">
        <v>0</v>
      </c>
    </row>
    <row r="21" spans="1:6" x14ac:dyDescent="0.25">
      <c r="A21" s="2" t="s">
        <v>19</v>
      </c>
      <c r="B21">
        <f>B16+B19-B20</f>
        <v>0</v>
      </c>
      <c r="C21" s="6">
        <f>C16+C19-C20</f>
        <v>70000</v>
      </c>
      <c r="D21" s="7">
        <f>D16+D19-D20</f>
        <v>110000</v>
      </c>
    </row>
    <row r="22" spans="1:6" x14ac:dyDescent="0.25">
      <c r="A22" t="s">
        <v>21</v>
      </c>
      <c r="B22">
        <f>B15-B21</f>
        <v>0</v>
      </c>
      <c r="C22">
        <f>C15-C21</f>
        <v>30000</v>
      </c>
      <c r="D22">
        <f>D15-D21</f>
        <v>-10000</v>
      </c>
    </row>
    <row r="23" spans="1:6" x14ac:dyDescent="0.25">
      <c r="A23" t="s">
        <v>13</v>
      </c>
      <c r="B23">
        <v>10000</v>
      </c>
      <c r="C23">
        <v>10000</v>
      </c>
      <c r="D23">
        <v>10000</v>
      </c>
    </row>
    <row r="24" spans="1:6" x14ac:dyDescent="0.25">
      <c r="A24" t="s">
        <v>14</v>
      </c>
      <c r="B24" s="5">
        <f>B22-B23</f>
        <v>-10000</v>
      </c>
      <c r="C24" s="1">
        <f>C22-C23</f>
        <v>20000</v>
      </c>
      <c r="D24" s="5">
        <f>D22-D23</f>
        <v>-20000</v>
      </c>
    </row>
    <row r="25" spans="1:6" ht="45" x14ac:dyDescent="0.25">
      <c r="C25" s="8" t="s">
        <v>22</v>
      </c>
    </row>
    <row r="26" spans="1:6" ht="30" x14ac:dyDescent="0.25">
      <c r="B26" s="8" t="s">
        <v>27</v>
      </c>
      <c r="C26" t="s">
        <v>10</v>
      </c>
    </row>
    <row r="27" spans="1:6" x14ac:dyDescent="0.25">
      <c r="A27">
        <v>40000</v>
      </c>
      <c r="B27">
        <v>40</v>
      </c>
      <c r="C27">
        <v>1000</v>
      </c>
    </row>
    <row r="28" spans="1:6" x14ac:dyDescent="0.25">
      <c r="A28" s="1">
        <f>B12+A27</f>
        <v>-10000</v>
      </c>
      <c r="B28" s="1" t="s">
        <v>23</v>
      </c>
      <c r="C28" s="1"/>
      <c r="D28" s="1" t="s">
        <v>24</v>
      </c>
      <c r="E28" s="1" t="s">
        <v>25</v>
      </c>
      <c r="F28" s="1" t="s">
        <v>26</v>
      </c>
    </row>
    <row r="29" spans="1:6" ht="45" x14ac:dyDescent="0.25">
      <c r="B29" s="8" t="s">
        <v>28</v>
      </c>
    </row>
    <row r="30" spans="1:6" x14ac:dyDescent="0.25">
      <c r="A30">
        <v>-40000</v>
      </c>
      <c r="B30">
        <v>40</v>
      </c>
      <c r="C30">
        <v>1000</v>
      </c>
    </row>
    <row r="31" spans="1:6" x14ac:dyDescent="0.25">
      <c r="A31" s="6">
        <f>D12+A30</f>
        <v>-20000</v>
      </c>
      <c r="B31" s="6" t="s">
        <v>23</v>
      </c>
      <c r="C31" s="6"/>
      <c r="D31" s="6" t="s">
        <v>24</v>
      </c>
      <c r="E31" s="6" t="s">
        <v>29</v>
      </c>
      <c r="F31" s="6" t="s">
        <v>26</v>
      </c>
    </row>
    <row r="34" spans="1:6" x14ac:dyDescent="0.25">
      <c r="A34" s="2" t="s">
        <v>43</v>
      </c>
      <c r="C34" s="2" t="s">
        <v>48</v>
      </c>
      <c r="E34">
        <v>300000</v>
      </c>
      <c r="F34" t="s">
        <v>49</v>
      </c>
    </row>
    <row r="35" spans="1:6" x14ac:dyDescent="0.25">
      <c r="A35" t="s">
        <v>30</v>
      </c>
      <c r="B35">
        <v>60</v>
      </c>
      <c r="C35">
        <v>60</v>
      </c>
      <c r="E35">
        <v>10000</v>
      </c>
    </row>
    <row r="36" spans="1:6" x14ac:dyDescent="0.25">
      <c r="A36" t="s">
        <v>31</v>
      </c>
      <c r="B36">
        <v>30</v>
      </c>
      <c r="C36">
        <v>30</v>
      </c>
    </row>
    <row r="37" spans="1:6" x14ac:dyDescent="0.25">
      <c r="A37" t="s">
        <v>32</v>
      </c>
      <c r="B37">
        <v>10</v>
      </c>
      <c r="C37">
        <v>10</v>
      </c>
    </row>
    <row r="38" spans="1:6" x14ac:dyDescent="0.25">
      <c r="B38" s="2">
        <f>SUM(B35:B37)</f>
        <v>100</v>
      </c>
      <c r="C38" s="5">
        <f>300000/10000</f>
        <v>30</v>
      </c>
      <c r="D38">
        <v>9000</v>
      </c>
    </row>
    <row r="39" spans="1:6" x14ac:dyDescent="0.25">
      <c r="B39" s="2"/>
      <c r="C39" s="5">
        <f>SUM(C35:C38)</f>
        <v>130</v>
      </c>
    </row>
    <row r="40" spans="1:6" x14ac:dyDescent="0.25">
      <c r="A40" t="s">
        <v>33</v>
      </c>
      <c r="B40" t="s">
        <v>34</v>
      </c>
    </row>
    <row r="42" spans="1:6" x14ac:dyDescent="0.25">
      <c r="A42" t="s">
        <v>35</v>
      </c>
      <c r="B42">
        <v>1800000</v>
      </c>
      <c r="C42">
        <v>1800000</v>
      </c>
    </row>
    <row r="43" spans="1:6" x14ac:dyDescent="0.25">
      <c r="A43" t="s">
        <v>36</v>
      </c>
      <c r="B43">
        <f>B38*D38</f>
        <v>900000</v>
      </c>
      <c r="C43">
        <f>130*9000</f>
        <v>1170000</v>
      </c>
      <c r="D43" t="s">
        <v>19</v>
      </c>
    </row>
    <row r="44" spans="1:6" x14ac:dyDescent="0.25">
      <c r="A44" t="s">
        <v>37</v>
      </c>
      <c r="B44">
        <v>180000</v>
      </c>
    </row>
    <row r="45" spans="1:6" x14ac:dyDescent="0.25">
      <c r="A45" s="2" t="s">
        <v>38</v>
      </c>
      <c r="B45">
        <f>B43+B44</f>
        <v>1080000</v>
      </c>
    </row>
    <row r="46" spans="1:6" x14ac:dyDescent="0.25">
      <c r="A46" t="s">
        <v>11</v>
      </c>
      <c r="B46">
        <f>B42-B45</f>
        <v>720000</v>
      </c>
      <c r="C46">
        <f>C42-C43</f>
        <v>630000</v>
      </c>
      <c r="D46" t="s">
        <v>50</v>
      </c>
    </row>
    <row r="47" spans="1:6" x14ac:dyDescent="0.25">
      <c r="A47" t="s">
        <v>39</v>
      </c>
      <c r="B47">
        <v>300000</v>
      </c>
    </row>
    <row r="48" spans="1:6" x14ac:dyDescent="0.25">
      <c r="A48" t="s">
        <v>40</v>
      </c>
      <c r="B48">
        <v>450000</v>
      </c>
      <c r="C48">
        <f>(20*9000) +450000</f>
        <v>630000</v>
      </c>
      <c r="D48" t="s">
        <v>51</v>
      </c>
    </row>
    <row r="49" spans="1:4" x14ac:dyDescent="0.25">
      <c r="A49" t="s">
        <v>14</v>
      </c>
      <c r="B49" s="5">
        <f>B46-B47-B48</f>
        <v>-30000</v>
      </c>
      <c r="C49">
        <f>C46-C48</f>
        <v>0</v>
      </c>
    </row>
    <row r="51" spans="1:4" x14ac:dyDescent="0.25">
      <c r="A51" t="s">
        <v>41</v>
      </c>
      <c r="B51">
        <v>750000</v>
      </c>
      <c r="C51" t="s">
        <v>46</v>
      </c>
      <c r="D51" t="s">
        <v>47</v>
      </c>
    </row>
    <row r="52" spans="1:4" x14ac:dyDescent="0.25">
      <c r="A52" t="s">
        <v>42</v>
      </c>
      <c r="B52">
        <v>120</v>
      </c>
    </row>
    <row r="53" spans="1:4" x14ac:dyDescent="0.25">
      <c r="A53" t="s">
        <v>44</v>
      </c>
      <c r="B53">
        <f>B54-B55</f>
        <v>80</v>
      </c>
    </row>
    <row r="54" spans="1:4" x14ac:dyDescent="0.25">
      <c r="A54" t="s">
        <v>45</v>
      </c>
      <c r="B54">
        <v>200</v>
      </c>
    </row>
    <row r="55" spans="1:4" x14ac:dyDescent="0.25">
      <c r="A55" t="s">
        <v>42</v>
      </c>
      <c r="B55">
        <v>120</v>
      </c>
    </row>
    <row r="56" spans="1:4" x14ac:dyDescent="0.25">
      <c r="A56" s="5">
        <f>B51/B53</f>
        <v>9375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LIUC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LIUC</dc:creator>
  <cp:lastModifiedBy>LIUC</cp:lastModifiedBy>
  <dcterms:created xsi:type="dcterms:W3CDTF">2014-05-16T09:02:20Z</dcterms:created>
  <dcterms:modified xsi:type="dcterms:W3CDTF">2014-05-16T10:58:15Z</dcterms:modified>
</cp:coreProperties>
</file>