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36" windowWidth="16608" windowHeight="912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G33" i="1"/>
  <c r="C39"/>
  <c r="D39" s="1"/>
  <c r="C38"/>
  <c r="D38" s="1"/>
  <c r="C37"/>
  <c r="D37" s="1"/>
  <c r="C36"/>
  <c r="D36" s="1"/>
  <c r="B7"/>
  <c r="B9" s="1"/>
  <c r="B6"/>
  <c r="D40" l="1"/>
  <c r="B10"/>
  <c r="B14" l="1"/>
  <c r="B15"/>
  <c r="B17" l="1"/>
  <c r="B18"/>
  <c r="B19" l="1"/>
  <c r="B20"/>
  <c r="B22" s="1"/>
  <c r="B23" l="1"/>
  <c r="B24"/>
  <c r="B21"/>
  <c r="B25" l="1"/>
  <c r="B26"/>
  <c r="B28" l="1"/>
  <c r="B27"/>
  <c r="B30" l="1"/>
  <c r="B29"/>
  <c r="B31" l="1"/>
  <c r="B32"/>
</calcChain>
</file>

<file path=xl/sharedStrings.xml><?xml version="1.0" encoding="utf-8"?>
<sst xmlns="http://schemas.openxmlformats.org/spreadsheetml/2006/main" count="68" uniqueCount="37">
  <si>
    <t>Data</t>
  </si>
  <si>
    <t>Inizio</t>
  </si>
  <si>
    <t>Fine</t>
  </si>
  <si>
    <t>Manzini</t>
  </si>
  <si>
    <t>ore</t>
  </si>
  <si>
    <t>Grimaldo</t>
  </si>
  <si>
    <t>Motta</t>
  </si>
  <si>
    <t>technology and business intelligence</t>
  </si>
  <si>
    <t>Lazzarotti</t>
  </si>
  <si>
    <t>topic</t>
  </si>
  <si>
    <t>Lecturer</t>
  </si>
  <si>
    <t>Date</t>
  </si>
  <si>
    <t>Innovation and new Product Development</t>
  </si>
  <si>
    <t>Academic Year 2015-2016</t>
  </si>
  <si>
    <t>time</t>
  </si>
  <si>
    <t>hours</t>
  </si>
  <si>
    <t>idea generation and concept definition: TRIZ</t>
  </si>
  <si>
    <t>lessons</t>
  </si>
  <si>
    <t>R&amp;D strategic planning</t>
  </si>
  <si>
    <t>evaluation and selection of R&amp;D projects</t>
  </si>
  <si>
    <t>protecting innovations</t>
  </si>
  <si>
    <t xml:space="preserve">Introduction; basic concepts and definitions; </t>
  </si>
  <si>
    <t>models of the innovation process</t>
  </si>
  <si>
    <t xml:space="preserve">technology strategy </t>
  </si>
  <si>
    <t>technology strategy</t>
  </si>
  <si>
    <t>managing and organising innovation in the open innovation era</t>
  </si>
  <si>
    <t>lez sospesa</t>
  </si>
  <si>
    <t>lez sospesa per lauree</t>
  </si>
  <si>
    <t>sospensione prove intermedie</t>
  </si>
  <si>
    <t>technology strategy - ENI</t>
  </si>
  <si>
    <t>testing e prototyping; commercialisation of new products</t>
  </si>
  <si>
    <t xml:space="preserve">evaluation and selection of R&amp;D projects; </t>
  </si>
  <si>
    <t xml:space="preserve">lez sospesa </t>
  </si>
  <si>
    <t>measuring R&amp;D performance; financing innovation</t>
  </si>
  <si>
    <t>R&amp;D organisation. the NPD process: phases and models</t>
  </si>
  <si>
    <t>idea generation and concept definition; competitive intelligence</t>
  </si>
  <si>
    <t>competitive intelligence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</si>
</sst>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10"/>
      <name val="Verdan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0" fillId="0" borderId="1" xfId="0" applyFill="1" applyBorder="1"/>
    <xf numFmtId="14" fontId="2" fillId="0" borderId="1" xfId="0" applyNumberFormat="1" applyFont="1" applyFill="1" applyBorder="1" applyAlignment="1">
      <alignment horizontal="left" vertical="center" wrapText="1"/>
    </xf>
    <xf numFmtId="20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 wrapText="1"/>
    </xf>
    <xf numFmtId="14" fontId="2" fillId="0" borderId="2" xfId="0" applyNumberFormat="1" applyFont="1" applyFill="1" applyBorder="1" applyAlignment="1">
      <alignment horizontal="left" vertical="center" wrapText="1"/>
    </xf>
    <xf numFmtId="20" fontId="2" fillId="0" borderId="3" xfId="0" applyNumberFormat="1" applyFont="1" applyFill="1" applyBorder="1" applyAlignment="1">
      <alignment horizontal="left" vertical="center" wrapText="1"/>
    </xf>
    <xf numFmtId="20" fontId="2" fillId="0" borderId="4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top" wrapText="1"/>
    </xf>
    <xf numFmtId="14" fontId="2" fillId="2" borderId="1" xfId="0" applyNumberFormat="1" applyFont="1" applyFill="1" applyBorder="1" applyAlignment="1">
      <alignment horizontal="left" vertical="center" wrapText="1"/>
    </xf>
    <xf numFmtId="20" fontId="2" fillId="2" borderId="1" xfId="0" applyNumberFormat="1" applyFont="1" applyFill="1" applyBorder="1" applyAlignment="1">
      <alignment horizontal="left" vertical="center" wrapText="1"/>
    </xf>
    <xf numFmtId="0" fontId="0" fillId="0" borderId="5" xfId="0" applyFill="1" applyBorder="1"/>
    <xf numFmtId="0" fontId="0" fillId="0" borderId="0" xfId="0" applyFill="1"/>
    <xf numFmtId="0" fontId="1" fillId="0" borderId="0" xfId="0" applyFont="1" applyFill="1" applyAlignment="1">
      <alignment horizontal="center" vertical="center" wrapText="1"/>
    </xf>
    <xf numFmtId="0" fontId="0" fillId="2" borderId="0" xfId="0" applyFill="1"/>
    <xf numFmtId="0" fontId="0" fillId="0" borderId="0" xfId="0" applyFill="1" applyAlignment="1">
      <alignment wrapText="1"/>
    </xf>
    <xf numFmtId="0" fontId="0" fillId="0" borderId="1" xfId="0" applyFill="1" applyBorder="1" applyAlignment="1">
      <alignment wrapText="1"/>
    </xf>
    <xf numFmtId="0" fontId="0" fillId="2" borderId="0" xfId="0" applyFill="1" applyAlignment="1">
      <alignment wrapText="1"/>
    </xf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5" fillId="0" borderId="0" xfId="0" applyFont="1" applyFill="1"/>
    <xf numFmtId="0" fontId="5" fillId="0" borderId="0" xfId="0" applyFont="1" applyFill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="80" zoomScaleNormal="80" workbookViewId="0">
      <selection activeCell="B30" sqref="B30"/>
    </sheetView>
  </sheetViews>
  <sheetFormatPr defaultColWidth="8.88671875" defaultRowHeight="14.4"/>
  <cols>
    <col min="1" max="1" width="8.88671875" style="14"/>
    <col min="2" max="2" width="14" style="14" customWidth="1"/>
    <col min="3" max="4" width="8.88671875" style="14"/>
    <col min="5" max="5" width="29" style="17" customWidth="1"/>
    <col min="6" max="6" width="24.33203125" style="14" customWidth="1"/>
    <col min="7" max="16384" width="8.88671875" style="14"/>
  </cols>
  <sheetData>
    <row r="1" spans="1:7" s="20" customFormat="1" ht="18">
      <c r="A1" s="20" t="s">
        <v>12</v>
      </c>
      <c r="E1" s="21"/>
    </row>
    <row r="2" spans="1:7" s="22" customFormat="1" ht="15.6">
      <c r="A2" s="22" t="s">
        <v>13</v>
      </c>
      <c r="E2" s="23"/>
    </row>
    <row r="3" spans="1:7">
      <c r="B3" s="15" t="s">
        <v>0</v>
      </c>
      <c r="C3" s="15" t="s">
        <v>1</v>
      </c>
      <c r="D3" s="15" t="s">
        <v>2</v>
      </c>
      <c r="E3" s="15" t="s">
        <v>9</v>
      </c>
      <c r="F3" s="15" t="s">
        <v>10</v>
      </c>
      <c r="G3" s="15" t="s">
        <v>4</v>
      </c>
    </row>
    <row r="4" spans="1:7">
      <c r="A4" s="3"/>
      <c r="B4" s="4" t="s">
        <v>11</v>
      </c>
      <c r="C4" s="5" t="s">
        <v>14</v>
      </c>
      <c r="D4" s="5"/>
      <c r="E4" s="18" t="s">
        <v>9</v>
      </c>
      <c r="F4" s="3" t="s">
        <v>10</v>
      </c>
      <c r="G4" s="3" t="s">
        <v>15</v>
      </c>
    </row>
    <row r="5" spans="1:7" ht="25.2">
      <c r="A5" s="3"/>
      <c r="B5" s="4">
        <v>42269</v>
      </c>
      <c r="C5" s="5">
        <v>0.375</v>
      </c>
      <c r="D5" s="5">
        <v>0.54166666666666663</v>
      </c>
      <c r="E5" s="6" t="s">
        <v>21</v>
      </c>
      <c r="F5" s="3" t="s">
        <v>3</v>
      </c>
      <c r="G5" s="3">
        <v>4</v>
      </c>
    </row>
    <row r="6" spans="1:7">
      <c r="A6" s="3"/>
      <c r="B6" s="4">
        <f>B5+2</f>
        <v>42271</v>
      </c>
      <c r="C6" s="5">
        <v>0.375</v>
      </c>
      <c r="D6" s="5">
        <v>0.54166666666666663</v>
      </c>
      <c r="E6" s="14" t="s">
        <v>22</v>
      </c>
      <c r="F6" s="14" t="s">
        <v>3</v>
      </c>
      <c r="G6" s="3">
        <v>4</v>
      </c>
    </row>
    <row r="7" spans="1:7">
      <c r="A7" s="3"/>
      <c r="B7" s="4">
        <f>B5+7</f>
        <v>42276</v>
      </c>
      <c r="C7" s="5">
        <v>0.375</v>
      </c>
      <c r="D7" s="5">
        <v>0.54166666666666696</v>
      </c>
      <c r="E7" s="6" t="s">
        <v>20</v>
      </c>
      <c r="F7" s="3" t="s">
        <v>5</v>
      </c>
      <c r="G7" s="3">
        <v>4</v>
      </c>
    </row>
    <row r="8" spans="1:7">
      <c r="A8" s="3"/>
      <c r="B8" s="4">
        <v>42282</v>
      </c>
      <c r="C8" s="5">
        <v>0.375</v>
      </c>
      <c r="D8" s="5">
        <v>0.54166666666666696</v>
      </c>
      <c r="E8" s="6" t="s">
        <v>20</v>
      </c>
      <c r="F8" s="6" t="s">
        <v>5</v>
      </c>
      <c r="G8" s="3">
        <v>4</v>
      </c>
    </row>
    <row r="9" spans="1:7" ht="25.2">
      <c r="A9" s="3"/>
      <c r="B9" s="4">
        <f>B7+7</f>
        <v>42283</v>
      </c>
      <c r="C9" s="5">
        <v>0.375</v>
      </c>
      <c r="D9" s="5">
        <v>0.54166666666666663</v>
      </c>
      <c r="E9" s="6" t="s">
        <v>7</v>
      </c>
      <c r="F9" s="3" t="s">
        <v>3</v>
      </c>
      <c r="G9" s="3">
        <v>4</v>
      </c>
    </row>
    <row r="10" spans="1:7" ht="28.8">
      <c r="A10" s="3"/>
      <c r="B10" s="4">
        <f>B9+2</f>
        <v>42285</v>
      </c>
      <c r="C10" s="5">
        <v>0.375</v>
      </c>
      <c r="D10" s="5">
        <v>0.54166666666666663</v>
      </c>
      <c r="E10" s="18" t="s">
        <v>7</v>
      </c>
      <c r="F10" s="3" t="s">
        <v>3</v>
      </c>
      <c r="G10" s="3">
        <v>4</v>
      </c>
    </row>
    <row r="11" spans="1:7">
      <c r="A11" s="3"/>
      <c r="B11" s="4">
        <v>42289</v>
      </c>
      <c r="C11" s="5">
        <v>0.375</v>
      </c>
      <c r="D11" s="5">
        <v>0.54166666666666663</v>
      </c>
      <c r="E11" s="6" t="s">
        <v>23</v>
      </c>
      <c r="F11" s="3" t="s">
        <v>3</v>
      </c>
      <c r="G11" s="3">
        <v>4</v>
      </c>
    </row>
    <row r="12" spans="1:7">
      <c r="A12" s="3"/>
      <c r="B12" s="11">
        <v>42292</v>
      </c>
      <c r="C12" s="12">
        <v>0.375</v>
      </c>
      <c r="D12" s="12">
        <v>0.54166666666666663</v>
      </c>
      <c r="E12" s="19"/>
      <c r="F12" s="16"/>
      <c r="G12" s="16"/>
    </row>
    <row r="13" spans="1:7">
      <c r="A13" s="3"/>
      <c r="B13" s="4">
        <v>42297</v>
      </c>
      <c r="C13" s="5">
        <v>0.375</v>
      </c>
      <c r="D13" s="5">
        <v>0.54166666666666663</v>
      </c>
      <c r="E13" s="18" t="s">
        <v>24</v>
      </c>
      <c r="F13" s="3" t="s">
        <v>3</v>
      </c>
      <c r="G13" s="3">
        <v>4</v>
      </c>
    </row>
    <row r="14" spans="1:7">
      <c r="B14" s="11">
        <f>B13+2</f>
        <v>42299</v>
      </c>
      <c r="C14" s="16"/>
      <c r="D14" s="16"/>
      <c r="E14" s="19" t="s">
        <v>27</v>
      </c>
      <c r="F14" s="16"/>
      <c r="G14" s="16"/>
    </row>
    <row r="15" spans="1:7">
      <c r="A15" s="3"/>
      <c r="B15" s="4">
        <f>B13+7</f>
        <v>42304</v>
      </c>
      <c r="C15" s="5">
        <v>0.375</v>
      </c>
      <c r="D15" s="5">
        <v>0.54166666666666663</v>
      </c>
      <c r="E15" s="6" t="s">
        <v>29</v>
      </c>
      <c r="F15" s="13" t="s">
        <v>3</v>
      </c>
      <c r="G15" s="3">
        <v>4</v>
      </c>
    </row>
    <row r="16" spans="1:7">
      <c r="A16" s="3"/>
      <c r="B16" s="4">
        <v>42305</v>
      </c>
      <c r="C16" s="5">
        <v>0.375</v>
      </c>
      <c r="D16" s="5">
        <v>0.54166666666666663</v>
      </c>
      <c r="E16" s="6" t="s">
        <v>18</v>
      </c>
      <c r="F16" s="3" t="s">
        <v>3</v>
      </c>
      <c r="G16" s="3">
        <v>4</v>
      </c>
    </row>
    <row r="17" spans="1:7" ht="25.2">
      <c r="A17" s="3"/>
      <c r="B17" s="4">
        <f>B15+2</f>
        <v>42306</v>
      </c>
      <c r="C17" s="5">
        <v>0.375</v>
      </c>
      <c r="D17" s="5">
        <v>0.54166666666666663</v>
      </c>
      <c r="E17" s="6" t="s">
        <v>19</v>
      </c>
      <c r="F17" s="3" t="s">
        <v>3</v>
      </c>
      <c r="G17" s="3">
        <v>4</v>
      </c>
    </row>
    <row r="18" spans="1:7">
      <c r="A18" s="3"/>
      <c r="B18" s="11">
        <f>B15+7</f>
        <v>42311</v>
      </c>
      <c r="C18" s="12">
        <v>0.375</v>
      </c>
      <c r="D18" s="12">
        <v>0.54166666666666663</v>
      </c>
      <c r="E18" s="19" t="s">
        <v>28</v>
      </c>
      <c r="F18" s="16"/>
      <c r="G18" s="16"/>
    </row>
    <row r="19" spans="1:7">
      <c r="A19" s="3"/>
      <c r="B19" s="11">
        <f t="shared" ref="B19:B31" si="0">B18+2</f>
        <v>42313</v>
      </c>
      <c r="C19" s="12">
        <v>0.375</v>
      </c>
      <c r="D19" s="12">
        <v>0.54166666666666663</v>
      </c>
      <c r="E19" s="19" t="s">
        <v>28</v>
      </c>
      <c r="F19" s="16"/>
      <c r="G19" s="16"/>
    </row>
    <row r="20" spans="1:7" ht="25.2">
      <c r="A20" s="3"/>
      <c r="B20" s="4">
        <f t="shared" ref="B20:B32" si="1">B18+7</f>
        <v>42318</v>
      </c>
      <c r="C20" s="5">
        <v>0.375</v>
      </c>
      <c r="D20" s="5">
        <v>0.54166666666666663</v>
      </c>
      <c r="E20" s="6" t="s">
        <v>31</v>
      </c>
      <c r="F20" s="3" t="s">
        <v>3</v>
      </c>
      <c r="G20" s="3">
        <v>4</v>
      </c>
    </row>
    <row r="21" spans="1:7" ht="25.2">
      <c r="A21" s="3"/>
      <c r="B21" s="4">
        <f t="shared" si="0"/>
        <v>42320</v>
      </c>
      <c r="C21" s="5">
        <v>0.375</v>
      </c>
      <c r="D21" s="5">
        <v>0.54166666666666663</v>
      </c>
      <c r="E21" s="6" t="s">
        <v>31</v>
      </c>
      <c r="F21" s="3" t="s">
        <v>3</v>
      </c>
      <c r="G21" s="3">
        <v>4</v>
      </c>
    </row>
    <row r="22" spans="1:7" ht="25.2">
      <c r="A22" s="3"/>
      <c r="B22" s="4">
        <f t="shared" si="1"/>
        <v>42325</v>
      </c>
      <c r="C22" s="8">
        <v>0.375</v>
      </c>
      <c r="D22" s="8">
        <v>0.54166666666666663</v>
      </c>
      <c r="E22" s="6" t="s">
        <v>34</v>
      </c>
      <c r="F22" s="3" t="s">
        <v>3</v>
      </c>
      <c r="G22" s="3">
        <v>4</v>
      </c>
    </row>
    <row r="23" spans="1:7" ht="37.799999999999997">
      <c r="A23" s="3"/>
      <c r="B23" s="7">
        <f t="shared" si="0"/>
        <v>42327</v>
      </c>
      <c r="C23" s="5">
        <v>0.375</v>
      </c>
      <c r="D23" s="5">
        <v>0.54166666666666663</v>
      </c>
      <c r="E23" s="6" t="s">
        <v>35</v>
      </c>
      <c r="F23" s="3" t="s">
        <v>6</v>
      </c>
      <c r="G23" s="3">
        <v>4</v>
      </c>
    </row>
    <row r="24" spans="1:7">
      <c r="A24" s="3"/>
      <c r="B24" s="7">
        <f t="shared" si="1"/>
        <v>42332</v>
      </c>
      <c r="C24" s="5">
        <v>0.375</v>
      </c>
      <c r="D24" s="5">
        <v>0.54166666666666663</v>
      </c>
      <c r="E24" s="6" t="s">
        <v>36</v>
      </c>
      <c r="F24" s="3" t="s">
        <v>6</v>
      </c>
      <c r="G24" s="3">
        <v>4</v>
      </c>
    </row>
    <row r="25" spans="1:7" ht="25.2">
      <c r="A25" s="3"/>
      <c r="B25" s="4">
        <f t="shared" si="0"/>
        <v>42334</v>
      </c>
      <c r="C25" s="9">
        <v>0.375</v>
      </c>
      <c r="D25" s="9">
        <v>0.54166666666666663</v>
      </c>
      <c r="E25" s="6" t="s">
        <v>16</v>
      </c>
      <c r="F25" s="3" t="s">
        <v>3</v>
      </c>
      <c r="G25" s="3">
        <v>4</v>
      </c>
    </row>
    <row r="26" spans="1:7" ht="25.2">
      <c r="A26" s="3"/>
      <c r="B26" s="4">
        <f t="shared" si="1"/>
        <v>42339</v>
      </c>
      <c r="C26" s="5">
        <v>0.375</v>
      </c>
      <c r="D26" s="5">
        <v>0.54166666666666663</v>
      </c>
      <c r="E26" s="6" t="s">
        <v>16</v>
      </c>
      <c r="F26" s="3" t="s">
        <v>3</v>
      </c>
      <c r="G26" s="3">
        <v>4</v>
      </c>
    </row>
    <row r="27" spans="1:7">
      <c r="A27" s="3"/>
      <c r="B27" s="4">
        <f t="shared" si="0"/>
        <v>42341</v>
      </c>
      <c r="C27" s="5">
        <v>0.375</v>
      </c>
      <c r="D27" s="5">
        <v>0.54166666666666663</v>
      </c>
      <c r="E27" s="19" t="s">
        <v>32</v>
      </c>
      <c r="F27" s="16"/>
      <c r="G27" s="16"/>
    </row>
    <row r="28" spans="1:7">
      <c r="A28" s="3"/>
      <c r="B28" s="4">
        <f t="shared" si="1"/>
        <v>42346</v>
      </c>
      <c r="C28" s="5">
        <v>0.375</v>
      </c>
      <c r="D28" s="5">
        <v>0.54166666666666663</v>
      </c>
      <c r="E28" s="19" t="s">
        <v>26</v>
      </c>
      <c r="F28" s="16"/>
      <c r="G28" s="16"/>
    </row>
    <row r="29" spans="1:7" ht="37.799999999999997">
      <c r="A29" s="3"/>
      <c r="B29" s="4">
        <f t="shared" si="0"/>
        <v>42348</v>
      </c>
      <c r="C29" s="5">
        <v>0.375</v>
      </c>
      <c r="D29" s="5">
        <v>0.54166666666666663</v>
      </c>
      <c r="E29" s="6" t="s">
        <v>30</v>
      </c>
      <c r="F29" s="3" t="s">
        <v>3</v>
      </c>
      <c r="G29" s="3">
        <v>4</v>
      </c>
    </row>
    <row r="30" spans="1:7" ht="37.799999999999997">
      <c r="A30" s="3"/>
      <c r="B30" s="4">
        <f t="shared" si="1"/>
        <v>42353</v>
      </c>
      <c r="C30" s="5">
        <v>0.375</v>
      </c>
      <c r="D30" s="5">
        <v>0.54166666666666663</v>
      </c>
      <c r="E30" s="6" t="s">
        <v>33</v>
      </c>
      <c r="F30" s="3" t="s">
        <v>3</v>
      </c>
      <c r="G30" s="3">
        <v>4</v>
      </c>
    </row>
    <row r="31" spans="1:7" ht="37.799999999999997">
      <c r="A31" s="3"/>
      <c r="B31" s="4">
        <f t="shared" si="0"/>
        <v>42355</v>
      </c>
      <c r="C31" s="5">
        <v>0.375</v>
      </c>
      <c r="D31" s="5">
        <v>0.54166666666666663</v>
      </c>
      <c r="E31" s="10" t="s">
        <v>25</v>
      </c>
      <c r="F31" s="3" t="s">
        <v>8</v>
      </c>
      <c r="G31" s="3">
        <v>4</v>
      </c>
    </row>
    <row r="32" spans="1:7" ht="37.799999999999997">
      <c r="A32" s="3"/>
      <c r="B32" s="4">
        <f t="shared" si="1"/>
        <v>42360</v>
      </c>
      <c r="C32" s="5">
        <v>0.375</v>
      </c>
      <c r="D32" s="5">
        <v>0.54166666666666663</v>
      </c>
      <c r="E32" s="10" t="s">
        <v>25</v>
      </c>
      <c r="F32" s="3" t="s">
        <v>8</v>
      </c>
      <c r="G32" s="3">
        <v>4</v>
      </c>
    </row>
    <row r="33" spans="1:7">
      <c r="A33" s="3"/>
      <c r="B33" s="3"/>
      <c r="C33" s="3"/>
      <c r="D33" s="3"/>
      <c r="E33" s="1"/>
      <c r="F33" s="1"/>
      <c r="G33" s="2">
        <f>SUM(G5:G32)</f>
        <v>88</v>
      </c>
    </row>
    <row r="34" spans="1:7">
      <c r="A34" s="2"/>
      <c r="B34" s="2"/>
      <c r="C34" s="2"/>
      <c r="D34" s="2"/>
      <c r="E34" s="1"/>
      <c r="F34" s="1"/>
      <c r="G34" s="2"/>
    </row>
    <row r="35" spans="1:7">
      <c r="A35" s="2"/>
      <c r="B35" s="3"/>
      <c r="C35" s="3" t="s">
        <v>17</v>
      </c>
      <c r="D35" s="3" t="s">
        <v>15</v>
      </c>
      <c r="E35" s="1"/>
      <c r="F35" s="1"/>
      <c r="G35" s="2"/>
    </row>
    <row r="36" spans="1:7">
      <c r="B36" s="3" t="s">
        <v>3</v>
      </c>
      <c r="C36" s="3">
        <f>COUNTIF($F$5:$F$32,"Manzini")</f>
        <v>16</v>
      </c>
      <c r="D36" s="6">
        <f>C36*4</f>
        <v>64</v>
      </c>
      <c r="F36" s="1"/>
      <c r="G36" s="2"/>
    </row>
    <row r="37" spans="1:7">
      <c r="B37" s="3" t="s">
        <v>8</v>
      </c>
      <c r="C37" s="3">
        <f>COUNTIF($F$5:$F$32,"Lazzarotti")</f>
        <v>2</v>
      </c>
      <c r="D37" s="6">
        <f t="shared" ref="D37:D39" si="2">C37*4</f>
        <v>8</v>
      </c>
      <c r="F37" s="1"/>
      <c r="G37" s="2"/>
    </row>
    <row r="38" spans="1:7">
      <c r="B38" s="3" t="s">
        <v>5</v>
      </c>
      <c r="C38" s="3">
        <f>COUNTIF($F$5:$F$32,"Grimaldo")</f>
        <v>2</v>
      </c>
      <c r="D38" s="6">
        <f t="shared" si="2"/>
        <v>8</v>
      </c>
      <c r="F38" s="2"/>
      <c r="G38" s="2"/>
    </row>
    <row r="39" spans="1:7">
      <c r="B39" s="3" t="s">
        <v>6</v>
      </c>
      <c r="C39" s="3">
        <f>COUNTIF($F$5:$F$32,"Motta")</f>
        <v>2</v>
      </c>
      <c r="D39" s="6">
        <f t="shared" si="2"/>
        <v>8</v>
      </c>
    </row>
    <row r="40" spans="1:7">
      <c r="B40" s="3"/>
      <c r="C40" s="3"/>
      <c r="D40" s="6">
        <f>SUM(D36:D39)</f>
        <v>88</v>
      </c>
    </row>
  </sheetData>
  <pageMargins left="0.7" right="0.7" top="0.75" bottom="0.75" header="0.3" footer="0.3"/>
  <pageSetup paperSize="9" scale="85" orientation="portrait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Raffaella Manzini</dc:creator>
  <cp:lastModifiedBy>Vertemati</cp:lastModifiedBy>
  <cp:lastPrinted>2015-09-10T12:59:20Z</cp:lastPrinted>
  <dcterms:created xsi:type="dcterms:W3CDTF">2013-09-05T12:41:43Z</dcterms:created>
  <dcterms:modified xsi:type="dcterms:W3CDTF">2015-12-14T16:37:33Z</dcterms:modified>
</cp:coreProperties>
</file>