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9160" yWindow="256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1" l="1"/>
  <c r="R24" i="1"/>
  <c r="R32" i="1"/>
  <c r="R27" i="1"/>
  <c r="R33" i="1"/>
  <c r="R35" i="1"/>
  <c r="R22" i="1"/>
  <c r="H45" i="1"/>
  <c r="H43" i="1"/>
  <c r="F36" i="1"/>
  <c r="N34" i="1"/>
  <c r="L34" i="1"/>
  <c r="J30" i="1"/>
  <c r="J34" i="1"/>
  <c r="H30" i="1"/>
  <c r="H34" i="1"/>
  <c r="F30" i="1"/>
  <c r="F34" i="1"/>
  <c r="D34" i="1"/>
  <c r="N30" i="1"/>
  <c r="L30" i="1"/>
  <c r="D30" i="1"/>
</calcChain>
</file>

<file path=xl/sharedStrings.xml><?xml version="1.0" encoding="utf-8"?>
<sst xmlns="http://schemas.openxmlformats.org/spreadsheetml/2006/main" count="75" uniqueCount="70">
  <si>
    <t>Assets</t>
  </si>
  <si>
    <t>Liabilities</t>
  </si>
  <si>
    <t>Profit &amp; Loss</t>
  </si>
  <si>
    <t>Other</t>
  </si>
  <si>
    <t>Comprehensive</t>
  </si>
  <si>
    <t>Income</t>
  </si>
  <si>
    <t>January 1</t>
  </si>
  <si>
    <t>Current service cost</t>
  </si>
  <si>
    <t>Employee contributions</t>
  </si>
  <si>
    <t>Special termination benefits</t>
  </si>
  <si>
    <t>Past service costs including gains/losses on curtailment</t>
  </si>
  <si>
    <t>Settlements</t>
  </si>
  <si>
    <t>Actual return on plan assets</t>
  </si>
  <si>
    <t>Interest income (cost)</t>
  </si>
  <si>
    <t xml:space="preserve">  Changes in demographic assumptions</t>
  </si>
  <si>
    <t xml:space="preserve">  Changes in financial assumptions</t>
  </si>
  <si>
    <t xml:space="preserve">  Experience adjustments</t>
  </si>
  <si>
    <t>Actuarial gains and losses</t>
  </si>
  <si>
    <t>Employer contributions</t>
  </si>
  <si>
    <t>Cash</t>
  </si>
  <si>
    <t>Benefit payments</t>
  </si>
  <si>
    <t>Reclassifications</t>
  </si>
  <si>
    <t>Currency translation</t>
  </si>
  <si>
    <t>December 31</t>
  </si>
  <si>
    <t>Pension</t>
  </si>
  <si>
    <t>Unilever 2014</t>
  </si>
  <si>
    <t>£ millions</t>
  </si>
  <si>
    <t>Net Liability Presented as</t>
  </si>
  <si>
    <t>Assumptions</t>
  </si>
  <si>
    <t xml:space="preserve">Discount rate </t>
  </si>
  <si>
    <t>3.1%</t>
  </si>
  <si>
    <t>Rate of increase in salaries</t>
  </si>
  <si>
    <t>2.4%</t>
  </si>
  <si>
    <t>Rate of increase for pensions deferment</t>
  </si>
  <si>
    <t>Inflation</t>
  </si>
  <si>
    <t>2.8%</t>
  </si>
  <si>
    <t>Rate of increase in pensions payment</t>
  </si>
  <si>
    <t>2.2%</t>
  </si>
  <si>
    <t>2..5%</t>
  </si>
  <si>
    <t>Long-term medical cost inflation</t>
  </si>
  <si>
    <t>5.4%</t>
  </si>
  <si>
    <t>Number of years a current pensioner is expected to live beyond 65</t>
  </si>
  <si>
    <t xml:space="preserve">  Men</t>
  </si>
  <si>
    <t>22.4</t>
  </si>
  <si>
    <t xml:space="preserve">  Women</t>
  </si>
  <si>
    <t>24.5</t>
  </si>
  <si>
    <t>Number of years a future pensioner is expected to live beyond 65</t>
  </si>
  <si>
    <t xml:space="preserve">  women</t>
  </si>
  <si>
    <t>23.6</t>
  </si>
  <si>
    <t>26.3</t>
  </si>
  <si>
    <t xml:space="preserve">Net cost Presented as </t>
  </si>
  <si>
    <t xml:space="preserve">  Defined benefit plans</t>
  </si>
  <si>
    <t xml:space="preserve">  Defined contribution plans</t>
  </si>
  <si>
    <t xml:space="preserve">  Finnace cost</t>
  </si>
  <si>
    <t>Non-current assets - Plans in surplus</t>
  </si>
  <si>
    <t>Non-current liabilities - Plans in deficit</t>
  </si>
  <si>
    <t xml:space="preserve">  Equities</t>
  </si>
  <si>
    <t xml:space="preserve">    Europe</t>
  </si>
  <si>
    <t xml:space="preserve">    Other</t>
  </si>
  <si>
    <t xml:space="preserve">    North America</t>
  </si>
  <si>
    <t>Fixed income</t>
  </si>
  <si>
    <t xml:space="preserve">  Government Bonds</t>
  </si>
  <si>
    <t xml:space="preserve">  Investment Grade Corporate Bonds</t>
  </si>
  <si>
    <t xml:space="preserve">  Othe Fixed Income</t>
  </si>
  <si>
    <t>Derivatives</t>
  </si>
  <si>
    <t>Property and Real Estate</t>
  </si>
  <si>
    <t>Private Equity</t>
  </si>
  <si>
    <t>Hedge Funds</t>
  </si>
  <si>
    <t>290</t>
  </si>
  <si>
    <t>Assets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</si>
</sst>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;[Red]\(#,##0\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165" fontId="0" fillId="0" borderId="0" xfId="1" applyNumberFormat="1" applyFont="1" applyAlignment="1">
      <alignment wrapText="1"/>
    </xf>
    <xf numFmtId="165" fontId="0" fillId="0" borderId="1" xfId="1" applyNumberFormat="1" applyFont="1" applyBorder="1"/>
    <xf numFmtId="165" fontId="0" fillId="0" borderId="0" xfId="1" applyNumberFormat="1" applyFont="1" applyBorder="1"/>
    <xf numFmtId="165" fontId="0" fillId="0" borderId="2" xfId="1" applyNumberFormat="1" applyFont="1" applyBorder="1"/>
    <xf numFmtId="49" fontId="0" fillId="0" borderId="0" xfId="1" applyNumberFormat="1" applyFont="1" applyAlignment="1">
      <alignment horizontal="right"/>
    </xf>
    <xf numFmtId="165" fontId="0" fillId="0" borderId="3" xfId="1" applyNumberFormat="1" applyFont="1" applyBorder="1"/>
    <xf numFmtId="2" fontId="0" fillId="0" borderId="0" xfId="1" applyNumberFormat="1" applyFont="1" applyAlignment="1">
      <alignment horizontal="right"/>
    </xf>
    <xf numFmtId="0" fontId="0" fillId="0" borderId="0" xfId="1" applyNumberFormat="1" applyFont="1" applyAlignment="1">
      <alignment horizontal="right"/>
    </xf>
    <xf numFmtId="164" fontId="0" fillId="0" borderId="0" xfId="0" applyNumberFormat="1"/>
    <xf numFmtId="164" fontId="0" fillId="0" borderId="1" xfId="1" applyNumberFormat="1" applyFont="1" applyBorder="1"/>
    <xf numFmtId="164" fontId="0" fillId="0" borderId="0" xfId="1" applyNumberFormat="1" applyFont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5" fontId="2" fillId="0" borderId="0" xfId="1" applyNumberFormat="1" applyFont="1" applyAlignment="1">
      <alignment wrapText="1"/>
    </xf>
    <xf numFmtId="49" fontId="2" fillId="0" borderId="0" xfId="1" applyNumberFormat="1" applyFont="1" applyAlignment="1">
      <alignment wrapText="1"/>
    </xf>
    <xf numFmtId="165" fontId="2" fillId="0" borderId="0" xfId="1" applyNumberFormat="1" applyFont="1" applyAlignment="1">
      <alignment horizontal="center"/>
    </xf>
  </cellXfs>
  <cellStyles count="2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5"/>
  <sheetViews>
    <sheetView tabSelected="1" zoomScale="52" zoomScaleNormal="52" zoomScalePageLayoutView="52" workbookViewId="0">
      <selection activeCell="F42" sqref="F42"/>
    </sheetView>
  </sheetViews>
  <sheetFormatPr baseColWidth="10" defaultRowHeight="15" x14ac:dyDescent="0"/>
  <cols>
    <col min="1" max="1" width="35.1640625" style="3" customWidth="1"/>
    <col min="2" max="15" width="10.83203125" style="2"/>
    <col min="16" max="16" width="36" style="3" customWidth="1"/>
    <col min="17" max="17" width="25.83203125" style="2" hidden="1" customWidth="1"/>
    <col min="18" max="18" width="11.83203125" style="7" customWidth="1"/>
    <col min="19" max="16384" width="10.83203125" style="2"/>
  </cols>
  <sheetData>
    <row r="1" spans="1:18">
      <c r="A1" s="3" t="s">
        <v>25</v>
      </c>
      <c r="D1" s="18" t="s">
        <v>24</v>
      </c>
      <c r="E1" s="18"/>
      <c r="F1" s="18" t="s">
        <v>24</v>
      </c>
      <c r="G1" s="18"/>
      <c r="H1" s="18"/>
      <c r="I1" s="18"/>
      <c r="J1" s="18" t="s">
        <v>3</v>
      </c>
      <c r="K1" s="18"/>
      <c r="L1" s="18"/>
      <c r="M1" s="18"/>
      <c r="N1" s="18"/>
    </row>
    <row r="2" spans="1:18">
      <c r="A2" s="3" t="s">
        <v>26</v>
      </c>
      <c r="D2" s="18" t="s">
        <v>0</v>
      </c>
      <c r="E2" s="18"/>
      <c r="F2" s="18" t="s">
        <v>1</v>
      </c>
      <c r="G2" s="18"/>
      <c r="H2" s="18" t="s">
        <v>2</v>
      </c>
      <c r="I2" s="18"/>
      <c r="J2" s="18" t="s">
        <v>4</v>
      </c>
      <c r="K2" s="18"/>
      <c r="L2" s="18" t="s">
        <v>19</v>
      </c>
      <c r="M2" s="18"/>
      <c r="N2" s="18" t="s">
        <v>3</v>
      </c>
      <c r="P2" s="16" t="s">
        <v>28</v>
      </c>
    </row>
    <row r="3" spans="1:18">
      <c r="D3" s="18"/>
      <c r="E3" s="18"/>
      <c r="F3" s="18"/>
      <c r="G3" s="18"/>
      <c r="H3" s="18"/>
      <c r="I3" s="18"/>
      <c r="J3" s="18" t="s">
        <v>5</v>
      </c>
      <c r="K3" s="18"/>
      <c r="L3" s="18"/>
      <c r="M3" s="18"/>
      <c r="N3" s="18"/>
    </row>
    <row r="4" spans="1:18">
      <c r="A4" s="16" t="s">
        <v>6</v>
      </c>
      <c r="D4" s="2">
        <v>18319</v>
      </c>
      <c r="F4" s="2">
        <v>-20296</v>
      </c>
      <c r="P4" s="3" t="s">
        <v>29</v>
      </c>
      <c r="R4" s="7" t="s">
        <v>30</v>
      </c>
    </row>
    <row r="5" spans="1:18">
      <c r="P5" s="3" t="s">
        <v>34</v>
      </c>
      <c r="R5" s="7" t="s">
        <v>32</v>
      </c>
    </row>
    <row r="6" spans="1:18">
      <c r="A6" s="3" t="s">
        <v>7</v>
      </c>
      <c r="F6" s="2">
        <v>-259</v>
      </c>
      <c r="H6" s="2">
        <v>259</v>
      </c>
      <c r="P6" s="3" t="s">
        <v>31</v>
      </c>
      <c r="R6" s="7" t="s">
        <v>35</v>
      </c>
    </row>
    <row r="7" spans="1:18">
      <c r="P7" s="3" t="s">
        <v>36</v>
      </c>
      <c r="R7" s="7" t="s">
        <v>37</v>
      </c>
    </row>
    <row r="8" spans="1:18">
      <c r="A8" s="3" t="s">
        <v>8</v>
      </c>
      <c r="D8" s="2">
        <v>16</v>
      </c>
      <c r="H8" s="2">
        <v>-16</v>
      </c>
      <c r="P8" s="3" t="s">
        <v>33</v>
      </c>
      <c r="R8" s="7" t="s">
        <v>38</v>
      </c>
    </row>
    <row r="9" spans="1:18">
      <c r="P9" s="3" t="s">
        <v>39</v>
      </c>
      <c r="R9" s="7" t="s">
        <v>40</v>
      </c>
    </row>
    <row r="10" spans="1:18" ht="30">
      <c r="A10" s="3" t="s">
        <v>9</v>
      </c>
      <c r="F10" s="2">
        <v>-27</v>
      </c>
      <c r="H10" s="2">
        <v>27</v>
      </c>
      <c r="P10" s="3" t="s">
        <v>41</v>
      </c>
    </row>
    <row r="11" spans="1:18">
      <c r="P11" s="3" t="s">
        <v>42</v>
      </c>
      <c r="R11" s="7" t="s">
        <v>43</v>
      </c>
    </row>
    <row r="12" spans="1:18" ht="30">
      <c r="A12" s="3" t="s">
        <v>10</v>
      </c>
      <c r="F12" s="2">
        <v>87</v>
      </c>
      <c r="H12" s="2">
        <v>-87</v>
      </c>
      <c r="P12" s="3" t="s">
        <v>44</v>
      </c>
      <c r="R12" s="7" t="s">
        <v>45</v>
      </c>
    </row>
    <row r="13" spans="1:18" ht="30">
      <c r="P13" s="3" t="s">
        <v>46</v>
      </c>
    </row>
    <row r="14" spans="1:18">
      <c r="A14" s="3" t="s">
        <v>11</v>
      </c>
      <c r="D14" s="2">
        <v>-3</v>
      </c>
      <c r="F14" s="2">
        <v>13</v>
      </c>
      <c r="H14" s="2">
        <v>-10</v>
      </c>
      <c r="P14" s="3" t="s">
        <v>42</v>
      </c>
      <c r="R14" s="7" t="s">
        <v>48</v>
      </c>
    </row>
    <row r="15" spans="1:18">
      <c r="P15" s="3" t="s">
        <v>47</v>
      </c>
      <c r="R15" s="7" t="s">
        <v>49</v>
      </c>
    </row>
    <row r="16" spans="1:18">
      <c r="A16" s="3" t="s">
        <v>12</v>
      </c>
      <c r="D16" s="2">
        <v>1316</v>
      </c>
      <c r="J16" s="2">
        <v>-1316</v>
      </c>
    </row>
    <row r="17" spans="1:18">
      <c r="P17" s="16" t="s">
        <v>69</v>
      </c>
    </row>
    <row r="18" spans="1:18">
      <c r="A18" s="3" t="s">
        <v>13</v>
      </c>
      <c r="D18" s="2">
        <v>780</v>
      </c>
      <c r="F18" s="2">
        <v>-874</v>
      </c>
      <c r="H18" s="2">
        <v>94</v>
      </c>
      <c r="P18" s="3" t="s">
        <v>56</v>
      </c>
      <c r="R18" s="9"/>
    </row>
    <row r="19" spans="1:18">
      <c r="P19" s="3" t="s">
        <v>57</v>
      </c>
      <c r="R19" s="1">
        <v>2957</v>
      </c>
    </row>
    <row r="20" spans="1:18">
      <c r="A20" s="3" t="s">
        <v>17</v>
      </c>
      <c r="P20" s="3" t="s">
        <v>59</v>
      </c>
      <c r="R20" s="1">
        <v>3086</v>
      </c>
    </row>
    <row r="21" spans="1:18">
      <c r="A21" s="3" t="s">
        <v>14</v>
      </c>
      <c r="F21" s="2">
        <v>-28</v>
      </c>
      <c r="J21" s="2">
        <v>28</v>
      </c>
      <c r="P21" s="3" t="s">
        <v>58</v>
      </c>
      <c r="R21" s="12">
        <v>2293</v>
      </c>
    </row>
    <row r="22" spans="1:18">
      <c r="A22" s="3" t="s">
        <v>15</v>
      </c>
      <c r="F22" s="2">
        <v>-3076</v>
      </c>
      <c r="J22" s="2">
        <v>3076</v>
      </c>
      <c r="R22" s="11">
        <f>SUM(R19:R21)</f>
        <v>8336</v>
      </c>
    </row>
    <row r="23" spans="1:18">
      <c r="A23" s="3" t="s">
        <v>16</v>
      </c>
      <c r="F23" s="5">
        <v>78</v>
      </c>
      <c r="J23" s="5">
        <v>-78</v>
      </c>
      <c r="P23" s="3" t="s">
        <v>60</v>
      </c>
      <c r="R23" s="10"/>
    </row>
    <row r="24" spans="1:18">
      <c r="P24" s="3" t="s">
        <v>61</v>
      </c>
      <c r="R24" s="13">
        <f>4637+17</f>
        <v>4654</v>
      </c>
    </row>
    <row r="25" spans="1:18">
      <c r="A25" s="3" t="s">
        <v>18</v>
      </c>
      <c r="D25" s="2">
        <v>537</v>
      </c>
      <c r="L25" s="2">
        <v>-537</v>
      </c>
      <c r="P25" s="3" t="s">
        <v>62</v>
      </c>
      <c r="R25" s="13">
        <v>2749</v>
      </c>
    </row>
    <row r="26" spans="1:18">
      <c r="P26" s="3" t="s">
        <v>63</v>
      </c>
      <c r="R26" s="14">
        <v>1478</v>
      </c>
    </row>
    <row r="27" spans="1:18">
      <c r="A27" s="3" t="s">
        <v>20</v>
      </c>
      <c r="D27" s="2">
        <v>-1251</v>
      </c>
      <c r="F27" s="2">
        <v>1251</v>
      </c>
      <c r="R27" s="13">
        <f>SUM(R24:R26)</f>
        <v>8881</v>
      </c>
    </row>
    <row r="28" spans="1:18">
      <c r="P28" s="3" t="s">
        <v>64</v>
      </c>
      <c r="R28" s="13">
        <v>-1182</v>
      </c>
    </row>
    <row r="29" spans="1:18">
      <c r="A29" s="3" t="s">
        <v>21</v>
      </c>
      <c r="D29" s="4">
        <v>-3</v>
      </c>
      <c r="E29" s="4"/>
      <c r="F29" s="4">
        <v>-14</v>
      </c>
      <c r="G29" s="4"/>
      <c r="H29" s="4"/>
      <c r="I29" s="4"/>
      <c r="J29" s="4"/>
      <c r="K29" s="4"/>
      <c r="L29" s="4"/>
      <c r="M29" s="4"/>
      <c r="N29" s="4">
        <v>-17</v>
      </c>
      <c r="P29" s="3" t="s">
        <v>66</v>
      </c>
      <c r="R29" s="13">
        <v>762</v>
      </c>
    </row>
    <row r="30" spans="1:18">
      <c r="D30" s="2">
        <f>SUM(D4:D29)</f>
        <v>19711</v>
      </c>
      <c r="F30" s="2">
        <f>SUM(F4:F29)</f>
        <v>-23145</v>
      </c>
      <c r="H30" s="2">
        <f>SUM(H4:H29)</f>
        <v>267</v>
      </c>
      <c r="J30" s="2">
        <f>SUM(J4:J29)</f>
        <v>1710</v>
      </c>
      <c r="L30" s="2">
        <f>SUM(L4:L29)</f>
        <v>-537</v>
      </c>
      <c r="N30" s="2">
        <f>SUM(N4:N29)</f>
        <v>-17</v>
      </c>
      <c r="P30" s="3" t="s">
        <v>65</v>
      </c>
      <c r="R30" s="13">
        <v>1384</v>
      </c>
    </row>
    <row r="31" spans="1:18">
      <c r="P31" s="3" t="s">
        <v>67</v>
      </c>
      <c r="R31" s="13">
        <v>1050</v>
      </c>
    </row>
    <row r="32" spans="1:18">
      <c r="A32" s="3" t="s">
        <v>22</v>
      </c>
      <c r="D32" s="2">
        <v>773</v>
      </c>
      <c r="F32" s="2">
        <v>-910</v>
      </c>
      <c r="J32" s="2">
        <v>137</v>
      </c>
      <c r="P32" s="3" t="s">
        <v>3</v>
      </c>
      <c r="R32" s="14">
        <f>962+1</f>
        <v>963</v>
      </c>
    </row>
    <row r="33" spans="1:18">
      <c r="R33" s="13">
        <f>SUM(R28:R32)</f>
        <v>2977</v>
      </c>
    </row>
    <row r="34" spans="1:18" ht="16" thickBot="1">
      <c r="A34" s="17" t="s">
        <v>23</v>
      </c>
      <c r="D34" s="6">
        <f>D32+D30</f>
        <v>20484</v>
      </c>
      <c r="E34" s="6"/>
      <c r="F34" s="6">
        <f>F32+F30</f>
        <v>-24055</v>
      </c>
      <c r="G34" s="6"/>
      <c r="H34" s="6">
        <f>H32+H30</f>
        <v>267</v>
      </c>
      <c r="I34" s="6"/>
      <c r="J34" s="6">
        <f>J32+J30</f>
        <v>1847</v>
      </c>
      <c r="K34" s="6"/>
      <c r="L34" s="6">
        <f>L32+L30</f>
        <v>-537</v>
      </c>
      <c r="M34" s="6"/>
      <c r="N34" s="6">
        <f>N32+N30</f>
        <v>-17</v>
      </c>
      <c r="P34" s="3" t="s">
        <v>3</v>
      </c>
      <c r="R34" s="7" t="s">
        <v>68</v>
      </c>
    </row>
    <row r="35" spans="1:18" ht="17" thickTop="1" thickBot="1">
      <c r="R35" s="15">
        <f>R22+R27+R33+R34</f>
        <v>20484</v>
      </c>
    </row>
    <row r="36" spans="1:18" ht="16" thickTop="1">
      <c r="A36" s="16" t="s">
        <v>27</v>
      </c>
      <c r="F36" s="2">
        <f>F34+D34</f>
        <v>-3571</v>
      </c>
      <c r="R36" s="10"/>
    </row>
    <row r="37" spans="1:18">
      <c r="A37" s="3" t="s">
        <v>54</v>
      </c>
      <c r="D37" s="2">
        <v>376</v>
      </c>
      <c r="R37" s="10"/>
    </row>
    <row r="38" spans="1:18">
      <c r="A38" s="3" t="s">
        <v>55</v>
      </c>
      <c r="F38" s="2">
        <v>-3947</v>
      </c>
      <c r="R38" s="10"/>
    </row>
    <row r="39" spans="1:18">
      <c r="R39" s="10"/>
    </row>
    <row r="40" spans="1:18">
      <c r="A40" s="16" t="s">
        <v>50</v>
      </c>
      <c r="R40" s="10"/>
    </row>
    <row r="41" spans="1:18">
      <c r="A41" s="3" t="s">
        <v>51</v>
      </c>
      <c r="H41" s="2">
        <v>173</v>
      </c>
      <c r="I41" s="2">
        <v>173</v>
      </c>
      <c r="R41" s="10"/>
    </row>
    <row r="42" spans="1:18">
      <c r="A42" s="3" t="s">
        <v>52</v>
      </c>
      <c r="H42" s="4">
        <v>115</v>
      </c>
      <c r="R42" s="10"/>
    </row>
    <row r="43" spans="1:18">
      <c r="H43" s="2">
        <f>SUM(H41:H42)</f>
        <v>288</v>
      </c>
      <c r="R43" s="10"/>
    </row>
    <row r="44" spans="1:18">
      <c r="A44" s="3" t="s">
        <v>53</v>
      </c>
      <c r="H44" s="2">
        <v>94</v>
      </c>
      <c r="I44" s="2">
        <v>94</v>
      </c>
      <c r="R44" s="10"/>
    </row>
    <row r="45" spans="1:18">
      <c r="H45" s="8">
        <f>H44+H43</f>
        <v>382</v>
      </c>
      <c r="I45" s="8">
        <f>SUM(I41:I44)</f>
        <v>267</v>
      </c>
    </row>
  </sheetData>
  <phoneticPr fontId="5" type="noConversion"/>
  <pageMargins left="0.75000000000000011" right="0.75000000000000011" top="1" bottom="1" header="0.5" footer="0.5"/>
  <pageSetup paperSize="9" scale="52" orientation="landscape" horizontalDpi="4294967292" verticalDpi="4294967292"/>
  <headerFooter>
    <oddHeader>&amp;L&amp;"Calibri,Regular"&amp;K000000Session 6 SM 2 Unilever Pension Example</oddHeader>
    <oddFooter>&amp;L&amp;"Calibri,Regular"&amp;K000000A 86045 Accounting and Financial Reporting&amp;R&amp;"Calibri,Regular"&amp;K000000Paul G. Smith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Smith</dc:creator>
  <cp:lastModifiedBy>Paul Smith</cp:lastModifiedBy>
  <cp:lastPrinted>2018-02-01T13:42:38Z</cp:lastPrinted>
  <dcterms:created xsi:type="dcterms:W3CDTF">2016-03-09T11:22:44Z</dcterms:created>
  <dcterms:modified xsi:type="dcterms:W3CDTF">2018-02-01T13:42:47Z</dcterms:modified>
</cp:coreProperties>
</file>