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3500" yWindow="230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6" i="1"/>
  <c r="J13" i="1"/>
  <c r="J5" i="1"/>
  <c r="J6" i="1"/>
  <c r="H13" i="1"/>
  <c r="H5" i="1"/>
  <c r="H4" i="1"/>
  <c r="H6" i="1"/>
  <c r="F13" i="1"/>
  <c r="F6" i="1"/>
  <c r="D13" i="1"/>
  <c r="D6" i="1"/>
</calcChain>
</file>

<file path=xl/sharedStrings.xml><?xml version="1.0" encoding="utf-8"?>
<sst xmlns="http://schemas.openxmlformats.org/spreadsheetml/2006/main" count="34" uniqueCount="31">
  <si>
    <t>Defined benefit obligation</t>
  </si>
  <si>
    <t>FV Plan assets</t>
  </si>
  <si>
    <t>Surplus (Deficit)</t>
  </si>
  <si>
    <t>Retirement benefit assets</t>
  </si>
  <si>
    <t>Retirement benefit liabilities</t>
  </si>
  <si>
    <t>Financial Statemet Presentation</t>
  </si>
  <si>
    <t>Barclays</t>
  </si>
  <si>
    <t>Assumptions</t>
  </si>
  <si>
    <t>Life expectancy</t>
  </si>
  <si>
    <t xml:space="preserve">  Males at 60</t>
  </si>
  <si>
    <t xml:space="preserve">  Females at 60</t>
  </si>
  <si>
    <t>Discount rate</t>
  </si>
  <si>
    <t>Inflation rate</t>
  </si>
  <si>
    <t>L'Oreal</t>
  </si>
  <si>
    <t>Salary increases</t>
  </si>
  <si>
    <t>Long-term return on plan assets</t>
  </si>
  <si>
    <t>Nestlé</t>
  </si>
  <si>
    <t>Expected rate of pension adjustments</t>
  </si>
  <si>
    <t>Hcare</t>
  </si>
  <si>
    <t>Siemens</t>
  </si>
  <si>
    <t>Country</t>
  </si>
  <si>
    <t>Tables</t>
  </si>
  <si>
    <t>3.7/1.5</t>
  </si>
  <si>
    <t>1.4/3.0</t>
  </si>
  <si>
    <t>£</t>
  </si>
  <si>
    <t>€</t>
  </si>
  <si>
    <t>CHF</t>
  </si>
  <si>
    <t>Vodafone</t>
  </si>
  <si>
    <t>Notes</t>
  </si>
  <si>
    <t>Shareholders Equity</t>
  </si>
  <si>
    <t>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</si>
</sst>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7" formatCode="#,##0;[Red]\(#,##0\)"/>
    <numFmt numFmtId="168" formatCode="#,##0.0;[Red]\(#,##0.0\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67" fontId="0" fillId="0" borderId="0" xfId="1" applyNumberFormat="1" applyFont="1"/>
    <xf numFmtId="167" fontId="0" fillId="0" borderId="1" xfId="1" applyNumberFormat="1" applyFont="1" applyBorder="1"/>
    <xf numFmtId="167" fontId="2" fillId="0" borderId="0" xfId="1" applyNumberFormat="1" applyFont="1"/>
    <xf numFmtId="167" fontId="0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</cellXfs>
  <cellStyles count="2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3"/>
  <sheetViews>
    <sheetView tabSelected="1" zoomScale="93" zoomScaleNormal="93" zoomScalePageLayoutView="93" workbookViewId="0">
      <selection activeCell="A2" sqref="A2"/>
    </sheetView>
  </sheetViews>
  <sheetFormatPr baseColWidth="10" defaultRowHeight="15" x14ac:dyDescent="0"/>
  <cols>
    <col min="1" max="16384" width="10.83203125" style="1"/>
  </cols>
  <sheetData>
    <row r="1" spans="1:12">
      <c r="A1" s="1" t="s">
        <v>30</v>
      </c>
      <c r="D1" s="4" t="s">
        <v>6</v>
      </c>
      <c r="F1" s="4" t="s">
        <v>13</v>
      </c>
      <c r="G1" s="4"/>
      <c r="H1" s="4" t="s">
        <v>16</v>
      </c>
      <c r="J1" s="4" t="s">
        <v>19</v>
      </c>
      <c r="L1" s="1" t="s">
        <v>27</v>
      </c>
    </row>
    <row r="2" spans="1:12">
      <c r="D2" s="4"/>
      <c r="F2" s="4"/>
      <c r="G2" s="4"/>
      <c r="H2" s="4"/>
      <c r="J2" s="4"/>
    </row>
    <row r="3" spans="1:12">
      <c r="A3" s="3" t="s">
        <v>28</v>
      </c>
      <c r="D3" s="4" t="s">
        <v>24</v>
      </c>
      <c r="E3" s="4"/>
      <c r="F3" s="4" t="s">
        <v>25</v>
      </c>
      <c r="G3" s="4"/>
      <c r="H3" s="4" t="s">
        <v>26</v>
      </c>
      <c r="I3" s="4"/>
      <c r="J3" s="4" t="s">
        <v>25</v>
      </c>
      <c r="K3" s="4"/>
      <c r="L3" s="4" t="s">
        <v>24</v>
      </c>
    </row>
    <row r="4" spans="1:12">
      <c r="A4" s="1" t="s">
        <v>0</v>
      </c>
      <c r="D4" s="1">
        <v>-33033</v>
      </c>
      <c r="F4" s="1">
        <v>-4476</v>
      </c>
      <c r="H4" s="1">
        <f>-27253-2796</f>
        <v>-30049</v>
      </c>
      <c r="J4" s="1">
        <v>-36871</v>
      </c>
      <c r="L4" s="1">
        <v>-7303</v>
      </c>
    </row>
    <row r="5" spans="1:12">
      <c r="A5" s="1" t="s">
        <v>1</v>
      </c>
      <c r="D5" s="2">
        <v>32657</v>
      </c>
      <c r="F5" s="2">
        <v>3765</v>
      </c>
      <c r="H5" s="2">
        <f>23037-43</f>
        <v>22994</v>
      </c>
      <c r="J5" s="2">
        <f>27668-62</f>
        <v>27606</v>
      </c>
      <c r="L5" s="2">
        <v>6709</v>
      </c>
    </row>
    <row r="6" spans="1:12">
      <c r="A6" s="1" t="s">
        <v>2</v>
      </c>
      <c r="D6" s="1">
        <f>SUM(D4:D5)</f>
        <v>-376</v>
      </c>
      <c r="F6" s="1">
        <f>SUM(F4:F5)</f>
        <v>-711</v>
      </c>
      <c r="H6" s="1">
        <f>SUM(H4:H5)</f>
        <v>-7055</v>
      </c>
      <c r="J6" s="1">
        <f>SUM(J4:J5)</f>
        <v>-9265</v>
      </c>
      <c r="L6" s="1">
        <f>SUM(L4:L5)</f>
        <v>-594</v>
      </c>
    </row>
    <row r="8" spans="1:12">
      <c r="A8" s="3" t="s">
        <v>29</v>
      </c>
      <c r="D8" s="1">
        <v>71365</v>
      </c>
      <c r="F8" s="1">
        <v>24504</v>
      </c>
      <c r="H8" s="1">
        <v>65981</v>
      </c>
      <c r="J8" s="1">
        <v>44527</v>
      </c>
      <c r="L8" s="1">
        <v>73719</v>
      </c>
    </row>
    <row r="10" spans="1:12">
      <c r="A10" s="3" t="s">
        <v>5</v>
      </c>
    </row>
    <row r="11" spans="1:12">
      <c r="A11" s="1" t="s">
        <v>3</v>
      </c>
      <c r="D11" s="1">
        <v>14</v>
      </c>
      <c r="H11" s="1">
        <v>310</v>
      </c>
      <c r="J11" s="1">
        <v>317</v>
      </c>
      <c r="L11" s="1">
        <v>57</v>
      </c>
    </row>
    <row r="12" spans="1:12">
      <c r="A12" s="1" t="s">
        <v>4</v>
      </c>
      <c r="D12" s="2">
        <v>-390</v>
      </c>
      <c r="F12" s="2">
        <v>-711</v>
      </c>
      <c r="H12" s="2">
        <v>-8420</v>
      </c>
      <c r="J12" s="2">
        <v>-9582</v>
      </c>
      <c r="L12" s="2">
        <v>-651</v>
      </c>
    </row>
    <row r="13" spans="1:12">
      <c r="D13" s="1">
        <f>SUM(D11:D12)</f>
        <v>-376</v>
      </c>
      <c r="F13" s="1">
        <f>SUM(F11:F12)</f>
        <v>-711</v>
      </c>
      <c r="H13" s="1">
        <f>SUM(H11:H12)</f>
        <v>-8110</v>
      </c>
      <c r="J13" s="1">
        <f>SUM(J11:J12)</f>
        <v>-9265</v>
      </c>
      <c r="L13" s="1">
        <f>SUM(L11:L12)</f>
        <v>-594</v>
      </c>
    </row>
    <row r="15" spans="1:12">
      <c r="A15" s="3" t="s">
        <v>7</v>
      </c>
    </row>
    <row r="16" spans="1:12">
      <c r="A16" s="1" t="s">
        <v>8</v>
      </c>
    </row>
    <row r="17" spans="1:13">
      <c r="A17" s="1" t="s">
        <v>9</v>
      </c>
      <c r="D17" s="5">
        <v>27.9</v>
      </c>
      <c r="E17" s="5"/>
      <c r="F17" s="5"/>
      <c r="G17" s="5"/>
      <c r="H17" s="5">
        <v>26.9</v>
      </c>
      <c r="I17" s="5"/>
      <c r="J17" s="5" t="s">
        <v>20</v>
      </c>
      <c r="K17" s="5"/>
      <c r="L17" s="5"/>
      <c r="M17" s="5"/>
    </row>
    <row r="18" spans="1:13">
      <c r="A18" s="1" t="s">
        <v>10</v>
      </c>
      <c r="D18" s="5">
        <v>29.7</v>
      </c>
      <c r="E18" s="5"/>
      <c r="F18" s="5"/>
      <c r="G18" s="5"/>
      <c r="H18" s="5">
        <v>28.9</v>
      </c>
      <c r="I18" s="5"/>
      <c r="J18" s="5" t="s">
        <v>21</v>
      </c>
      <c r="K18" s="5"/>
      <c r="L18" s="5"/>
      <c r="M18" s="5"/>
    </row>
    <row r="19" spans="1:13">
      <c r="A19" s="1" t="s">
        <v>11</v>
      </c>
      <c r="D19" s="5">
        <v>2.62</v>
      </c>
      <c r="E19" s="5"/>
      <c r="F19" s="5">
        <v>2.4</v>
      </c>
      <c r="G19" s="5"/>
      <c r="H19" s="5">
        <v>3</v>
      </c>
      <c r="I19" s="5"/>
      <c r="J19" s="5">
        <v>2.4</v>
      </c>
      <c r="K19" s="5"/>
      <c r="L19" s="5">
        <v>2.6</v>
      </c>
      <c r="M19" s="5"/>
    </row>
    <row r="20" spans="1:13">
      <c r="A20" s="1" t="s">
        <v>12</v>
      </c>
      <c r="D20" s="5">
        <v>3.35</v>
      </c>
      <c r="E20" s="5"/>
      <c r="F20" s="5">
        <v>5.7</v>
      </c>
      <c r="G20" s="5" t="s">
        <v>18</v>
      </c>
      <c r="H20" s="5">
        <v>6.2</v>
      </c>
      <c r="I20" s="5" t="s">
        <v>18</v>
      </c>
      <c r="J20" s="5"/>
      <c r="K20" s="5"/>
      <c r="L20" s="5">
        <v>3</v>
      </c>
      <c r="M20" s="5"/>
    </row>
    <row r="21" spans="1:13">
      <c r="A21" s="1" t="s">
        <v>14</v>
      </c>
      <c r="D21" s="5"/>
      <c r="E21" s="5"/>
      <c r="F21" s="5">
        <v>3.9</v>
      </c>
      <c r="G21" s="5"/>
      <c r="H21" s="5">
        <v>3</v>
      </c>
      <c r="I21" s="5"/>
      <c r="J21" s="5" t="s">
        <v>22</v>
      </c>
      <c r="K21" s="5"/>
      <c r="L21" s="5">
        <v>2.6</v>
      </c>
      <c r="M21" s="5"/>
    </row>
    <row r="22" spans="1:13">
      <c r="A22" s="1" t="s">
        <v>15</v>
      </c>
      <c r="D22" s="5"/>
      <c r="E22" s="5"/>
      <c r="F22" s="5">
        <v>2.2999999999999998</v>
      </c>
      <c r="G22" s="5"/>
      <c r="H22" s="5"/>
      <c r="I22" s="5"/>
      <c r="J22" s="5"/>
      <c r="K22" s="5"/>
      <c r="L22" s="5"/>
      <c r="M22" s="5"/>
    </row>
    <row r="23" spans="1:13">
      <c r="A23" s="1" t="s">
        <v>17</v>
      </c>
      <c r="D23" s="5"/>
      <c r="E23" s="5"/>
      <c r="F23" s="5"/>
      <c r="G23" s="5"/>
      <c r="H23" s="5">
        <v>1.1000000000000001</v>
      </c>
      <c r="I23" s="5"/>
      <c r="J23" s="5" t="s">
        <v>23</v>
      </c>
      <c r="K23" s="5"/>
      <c r="L23" s="5"/>
      <c r="M23" s="5"/>
    </row>
  </sheetData>
  <phoneticPr fontId="5" type="noConversion"/>
  <pageMargins left="0.75000000000000011" right="0.75000000000000011" top="1" bottom="1" header="0.5" footer="0.5"/>
  <pageSetup paperSize="9" scale="93" orientation="landscape" horizontalDpi="4294967292" verticalDpi="4294967292"/>
  <headerFooter>
    <oddHeader>&amp;L&amp;"Calibri,Regular"&amp;K000000SM 3 Defined benefit pensions comparison</oddHeader>
    <oddFooter>&amp;L&amp;"Calibri,Regular"&amp;K000000A86045 Accounting and Financial Reporting&amp;R&amp;"Calibri,Regular"&amp;K000000Paul G. Smith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Smith</dc:creator>
  <cp:lastModifiedBy>Paul Smith</cp:lastModifiedBy>
  <cp:lastPrinted>2018-02-01T13:38:20Z</cp:lastPrinted>
  <dcterms:created xsi:type="dcterms:W3CDTF">2018-02-01T12:54:21Z</dcterms:created>
  <dcterms:modified xsi:type="dcterms:W3CDTF">2018-02-01T13:41:21Z</dcterms:modified>
</cp:coreProperties>
</file>