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Valentina/Dropbox/Didattica/EOA/EOA 2016-2017/esame 27 febbraio/"/>
    </mc:Choice>
  </mc:AlternateContent>
  <bookViews>
    <workbookView xWindow="0" yWindow="460" windowWidth="28800" windowHeight="16500" tabRatio="500"/>
  </bookViews>
  <sheets>
    <sheet name="Foglio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" l="1"/>
  <c r="C22" i="1"/>
  <c r="C21" i="1"/>
  <c r="C20" i="1"/>
  <c r="C19" i="1"/>
  <c r="G14" i="1"/>
  <c r="C18" i="1"/>
  <c r="G12" i="1"/>
  <c r="G13" i="1"/>
  <c r="D11" i="1"/>
  <c r="D14" i="1"/>
  <c r="D15" i="1"/>
  <c r="I12" i="1"/>
</calcChain>
</file>

<file path=xl/sharedStrings.xml><?xml version="1.0" encoding="utf-8"?>
<sst xmlns="http://schemas.openxmlformats.org/spreadsheetml/2006/main" count="46" uniqueCount="44">
  <si>
    <t>attività</t>
  </si>
  <si>
    <t>brevetti</t>
  </si>
  <si>
    <t>capitale sociale</t>
  </si>
  <si>
    <t>cassa</t>
  </si>
  <si>
    <t>crediti vs clienti</t>
  </si>
  <si>
    <t>obbligazioni</t>
  </si>
  <si>
    <t>fdo sval</t>
  </si>
  <si>
    <t>debiti vs banche</t>
  </si>
  <si>
    <t>debiti vs fornitori</t>
  </si>
  <si>
    <t>energia</t>
  </si>
  <si>
    <t>fabbr</t>
  </si>
  <si>
    <t>tfr</t>
  </si>
  <si>
    <t>impianti</t>
  </si>
  <si>
    <t>imposte</t>
  </si>
  <si>
    <t>interessi attivi</t>
  </si>
  <si>
    <t>interessi passivi</t>
  </si>
  <si>
    <t>man</t>
  </si>
  <si>
    <t>marchi</t>
  </si>
  <si>
    <t>mutui</t>
  </si>
  <si>
    <t>partecipazioni</t>
  </si>
  <si>
    <t>servizi</t>
  </si>
  <si>
    <t>amm</t>
  </si>
  <si>
    <t>amm imm</t>
  </si>
  <si>
    <t>quota tfr</t>
  </si>
  <si>
    <t>quota sval</t>
  </si>
  <si>
    <t>ratei attivi</t>
  </si>
  <si>
    <t>ratei passivi</t>
  </si>
  <si>
    <t>ricavi</t>
  </si>
  <si>
    <t>rf prodotti</t>
  </si>
  <si>
    <t>ri prodotti</t>
  </si>
  <si>
    <t>riserve</t>
  </si>
  <si>
    <t xml:space="preserve">salari </t>
  </si>
  <si>
    <t>utili prec</t>
  </si>
  <si>
    <t>utile</t>
  </si>
  <si>
    <t>tot</t>
  </si>
  <si>
    <t>utile d'es</t>
  </si>
  <si>
    <t>acquisti</t>
  </si>
  <si>
    <t>roe</t>
  </si>
  <si>
    <t>utile op</t>
  </si>
  <si>
    <t>roi</t>
  </si>
  <si>
    <t>r</t>
  </si>
  <si>
    <t>MT/MP</t>
  </si>
  <si>
    <t>s</t>
  </si>
  <si>
    <t>rimanenze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</si>
</sst>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D12" sqref="D12"/>
    </sheetView>
  </sheetViews>
  <sheetFormatPr baseColWidth="10" defaultRowHeight="16" x14ac:dyDescent="0.2"/>
  <cols>
    <col min="1" max="1" width="13.83203125" bestFit="1" customWidth="1"/>
    <col min="3" max="3" width="15.1640625" bestFit="1" customWidth="1"/>
    <col min="6" max="6" width="13.83203125" bestFit="1" customWidth="1"/>
    <col min="8" max="8" width="12.5" bestFit="1" customWidth="1"/>
  </cols>
  <sheetData>
    <row r="1" spans="1:9" x14ac:dyDescent="0.2">
      <c r="A1" t="s">
        <v>0</v>
      </c>
      <c r="F1" t="s">
        <v>36</v>
      </c>
      <c r="G1">
        <v>1200</v>
      </c>
    </row>
    <row r="2" spans="1:9" x14ac:dyDescent="0.2">
      <c r="A2" t="s">
        <v>1</v>
      </c>
      <c r="B2">
        <v>300</v>
      </c>
      <c r="C2" t="s">
        <v>2</v>
      </c>
      <c r="D2">
        <v>3500</v>
      </c>
      <c r="F2" t="s">
        <v>9</v>
      </c>
      <c r="G2">
        <v>100</v>
      </c>
      <c r="H2" t="s">
        <v>14</v>
      </c>
      <c r="I2">
        <v>100</v>
      </c>
    </row>
    <row r="3" spans="1:9" x14ac:dyDescent="0.2">
      <c r="A3" t="s">
        <v>3</v>
      </c>
      <c r="B3">
        <v>600</v>
      </c>
      <c r="C3" t="s">
        <v>5</v>
      </c>
      <c r="D3">
        <v>1900</v>
      </c>
      <c r="F3" t="s">
        <v>13</v>
      </c>
      <c r="G3">
        <v>100</v>
      </c>
      <c r="H3" t="s">
        <v>27</v>
      </c>
      <c r="I3">
        <v>4300</v>
      </c>
    </row>
    <row r="4" spans="1:9" x14ac:dyDescent="0.2">
      <c r="A4" t="s">
        <v>4</v>
      </c>
      <c r="B4">
        <v>1800</v>
      </c>
      <c r="C4" t="s">
        <v>7</v>
      </c>
      <c r="D4">
        <v>1400</v>
      </c>
      <c r="F4" t="s">
        <v>15</v>
      </c>
      <c r="G4">
        <v>500</v>
      </c>
      <c r="H4" t="s">
        <v>28</v>
      </c>
      <c r="I4">
        <v>3100</v>
      </c>
    </row>
    <row r="5" spans="1:9" x14ac:dyDescent="0.2">
      <c r="A5" t="s">
        <v>4</v>
      </c>
      <c r="B5">
        <v>600</v>
      </c>
      <c r="C5" t="s">
        <v>8</v>
      </c>
      <c r="D5">
        <v>900</v>
      </c>
      <c r="F5" t="s">
        <v>16</v>
      </c>
      <c r="G5">
        <v>100</v>
      </c>
      <c r="H5" t="s">
        <v>29</v>
      </c>
      <c r="I5">
        <v>3400</v>
      </c>
    </row>
    <row r="6" spans="1:9" x14ac:dyDescent="0.2">
      <c r="A6" t="s">
        <v>6</v>
      </c>
      <c r="B6">
        <v>-400</v>
      </c>
      <c r="C6" t="s">
        <v>11</v>
      </c>
      <c r="D6">
        <v>1200</v>
      </c>
      <c r="F6" t="s">
        <v>20</v>
      </c>
      <c r="G6">
        <v>300</v>
      </c>
    </row>
    <row r="7" spans="1:9" x14ac:dyDescent="0.2">
      <c r="A7" t="s">
        <v>10</v>
      </c>
      <c r="B7">
        <v>2900</v>
      </c>
      <c r="C7" t="s">
        <v>18</v>
      </c>
      <c r="D7">
        <v>800</v>
      </c>
      <c r="F7" t="s">
        <v>21</v>
      </c>
      <c r="G7">
        <v>100</v>
      </c>
    </row>
    <row r="8" spans="1:9" x14ac:dyDescent="0.2">
      <c r="C8" t="s">
        <v>26</v>
      </c>
      <c r="D8">
        <v>500</v>
      </c>
      <c r="F8" t="s">
        <v>22</v>
      </c>
      <c r="G8">
        <v>100</v>
      </c>
    </row>
    <row r="9" spans="1:9" x14ac:dyDescent="0.2">
      <c r="A9" t="s">
        <v>12</v>
      </c>
      <c r="B9">
        <v>3900</v>
      </c>
      <c r="C9" t="s">
        <v>30</v>
      </c>
      <c r="D9">
        <v>600</v>
      </c>
      <c r="F9" t="s">
        <v>23</v>
      </c>
      <c r="G9">
        <v>200</v>
      </c>
    </row>
    <row r="10" spans="1:9" x14ac:dyDescent="0.2">
      <c r="A10" t="s">
        <v>17</v>
      </c>
      <c r="B10">
        <v>300</v>
      </c>
      <c r="C10" t="s">
        <v>32</v>
      </c>
      <c r="D10">
        <v>200</v>
      </c>
      <c r="F10" t="s">
        <v>24</v>
      </c>
      <c r="G10">
        <v>100</v>
      </c>
    </row>
    <row r="11" spans="1:9" x14ac:dyDescent="0.2">
      <c r="A11" t="s">
        <v>19</v>
      </c>
      <c r="B11">
        <v>1000</v>
      </c>
      <c r="C11" t="s">
        <v>35</v>
      </c>
      <c r="D11">
        <f>G13</f>
        <v>300</v>
      </c>
      <c r="F11" t="s">
        <v>31</v>
      </c>
      <c r="G11">
        <v>1000</v>
      </c>
    </row>
    <row r="12" spans="1:9" x14ac:dyDescent="0.2">
      <c r="A12" t="s">
        <v>25</v>
      </c>
      <c r="B12">
        <v>300</v>
      </c>
      <c r="D12" s="1">
        <v>3100</v>
      </c>
      <c r="F12" t="s">
        <v>34</v>
      </c>
      <c r="G12">
        <f>SUM(G1:G11)</f>
        <v>3800</v>
      </c>
      <c r="I12">
        <f>I2+I3+I4-I5</f>
        <v>4100</v>
      </c>
    </row>
    <row r="13" spans="1:9" x14ac:dyDescent="0.2">
      <c r="A13" t="s">
        <v>43</v>
      </c>
      <c r="B13">
        <v>3100</v>
      </c>
      <c r="F13" t="s">
        <v>33</v>
      </c>
      <c r="G13">
        <f>I12-G12</f>
        <v>300</v>
      </c>
    </row>
    <row r="14" spans="1:9" x14ac:dyDescent="0.2">
      <c r="A14" t="s">
        <v>34</v>
      </c>
      <c r="B14">
        <f>SUM(B2:B13)</f>
        <v>14400</v>
      </c>
      <c r="D14">
        <f>SUM(D2:D12)</f>
        <v>14400</v>
      </c>
      <c r="F14" t="s">
        <v>38</v>
      </c>
      <c r="G14">
        <f>I12-G1-G2-G5-G6-G7-G8-G9-G10-G11</f>
        <v>900</v>
      </c>
    </row>
    <row r="15" spans="1:9" x14ac:dyDescent="0.2">
      <c r="D15">
        <f>D14-B14</f>
        <v>0</v>
      </c>
    </row>
    <row r="18" spans="2:3" x14ac:dyDescent="0.2">
      <c r="B18" t="s">
        <v>37</v>
      </c>
      <c r="C18">
        <f>G13/(D2+D9+D10+D11)</f>
        <v>6.5217391304347824E-2</v>
      </c>
    </row>
    <row r="19" spans="2:3" x14ac:dyDescent="0.2">
      <c r="B19" t="s">
        <v>39</v>
      </c>
      <c r="C19">
        <f>G14/B14</f>
        <v>6.25E-2</v>
      </c>
    </row>
    <row r="20" spans="2:3" x14ac:dyDescent="0.2">
      <c r="B20" t="s">
        <v>40</v>
      </c>
      <c r="C20">
        <f>G4/(D4+D3+D5+D6+D7+D8)</f>
        <v>7.4626865671641784E-2</v>
      </c>
    </row>
    <row r="21" spans="2:3" x14ac:dyDescent="0.2">
      <c r="B21" t="s">
        <v>41</v>
      </c>
      <c r="C21">
        <f>(D4+D3+D5+D6+D7+D8)/(D2+D9+D10+D11)</f>
        <v>1.4565217391304348</v>
      </c>
    </row>
    <row r="22" spans="2:3" x14ac:dyDescent="0.2">
      <c r="B22" t="s">
        <v>42</v>
      </c>
      <c r="C22">
        <f>G13/(G14-G4)</f>
        <v>0.75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Utente di Microsoft Office</cp:lastModifiedBy>
  <dcterms:created xsi:type="dcterms:W3CDTF">2017-02-24T15:41:31Z</dcterms:created>
  <dcterms:modified xsi:type="dcterms:W3CDTF">2017-02-28T11:56:11Z</dcterms:modified>
</cp:coreProperties>
</file>