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smith/Documents/LIUC/A80645 Accounting and Financial Reporting/2018 -2019/Sessions/Session 3 Financial Analysis/Handouts/"/>
    </mc:Choice>
  </mc:AlternateContent>
  <xr:revisionPtr revIDLastSave="0" documentId="13_ncr:1_{C3F57266-9976-C44D-A47B-2F761FD1AD64}" xr6:coauthVersionLast="40" xr6:coauthVersionMax="40" xr10:uidLastSave="{00000000-0000-0000-0000-000000000000}"/>
  <bookViews>
    <workbookView xWindow="11480" yWindow="1060" windowWidth="32760" windowHeight="18680" tabRatio="500" xr2:uid="{00000000-000D-0000-FFFF-FFFF00000000}"/>
  </bookViews>
  <sheets>
    <sheet name="2017" sheetId="2" r:id="rId1"/>
    <sheet name="201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2" l="1"/>
  <c r="B34" i="2"/>
  <c r="B33" i="2"/>
  <c r="B36" i="2" s="1"/>
  <c r="B32" i="2"/>
  <c r="R18" i="2"/>
  <c r="R17" i="2"/>
  <c r="R13" i="2"/>
  <c r="B9" i="2"/>
  <c r="B7" i="2"/>
  <c r="P36" i="2"/>
  <c r="N36" i="2"/>
  <c r="L36" i="2"/>
  <c r="J36" i="2"/>
  <c r="H36" i="2"/>
  <c r="F36" i="2"/>
  <c r="D36" i="2"/>
  <c r="R35" i="2"/>
  <c r="R34" i="2"/>
  <c r="R33" i="2"/>
  <c r="R32" i="2"/>
  <c r="B22" i="2"/>
  <c r="P15" i="2"/>
  <c r="N15" i="2"/>
  <c r="N29" i="2" s="1"/>
  <c r="L15" i="2"/>
  <c r="J15" i="2"/>
  <c r="H15" i="2"/>
  <c r="F15" i="2"/>
  <c r="D15" i="2"/>
  <c r="R14" i="2"/>
  <c r="R15" i="2" s="1"/>
  <c r="B28" i="2"/>
  <c r="P7" i="2"/>
  <c r="N7" i="2"/>
  <c r="L7" i="2"/>
  <c r="J7" i="2"/>
  <c r="H7" i="2"/>
  <c r="F7" i="2"/>
  <c r="D7" i="2"/>
  <c r="R6" i="2"/>
  <c r="R5" i="2"/>
  <c r="M35" i="1"/>
  <c r="E35" i="1"/>
  <c r="S31" i="1"/>
  <c r="S30" i="1"/>
  <c r="S32" i="1" s="1"/>
  <c r="S29" i="1"/>
  <c r="S28" i="1"/>
  <c r="Q32" i="1"/>
  <c r="O32" i="1"/>
  <c r="O35" i="1" s="1"/>
  <c r="M32" i="1"/>
  <c r="K32" i="1"/>
  <c r="I32" i="1"/>
  <c r="G32" i="1"/>
  <c r="G35" i="1" s="1"/>
  <c r="C32" i="1"/>
  <c r="E32" i="1"/>
  <c r="Q15" i="1"/>
  <c r="Q25" i="1" s="1"/>
  <c r="O15" i="1"/>
  <c r="O25" i="1" s="1"/>
  <c r="M15" i="1"/>
  <c r="M25" i="1" s="1"/>
  <c r="K15" i="1"/>
  <c r="K35" i="1" s="1"/>
  <c r="I15" i="1"/>
  <c r="I25" i="1" s="1"/>
  <c r="G15" i="1"/>
  <c r="G25" i="1" s="1"/>
  <c r="E15" i="1"/>
  <c r="E25" i="1" s="1"/>
  <c r="S14" i="1"/>
  <c r="S13" i="1"/>
  <c r="S15" i="1" s="1"/>
  <c r="Q7" i="1"/>
  <c r="O7" i="1"/>
  <c r="M7" i="1"/>
  <c r="K7" i="1"/>
  <c r="I7" i="1"/>
  <c r="G7" i="1"/>
  <c r="E7" i="1"/>
  <c r="S6" i="1"/>
  <c r="S5" i="1"/>
  <c r="S7" i="1" s="1"/>
  <c r="C18" i="1"/>
  <c r="C9" i="1"/>
  <c r="C24" i="1" s="1"/>
  <c r="F39" i="2" l="1"/>
  <c r="R36" i="2"/>
  <c r="R39" i="2" s="1"/>
  <c r="L39" i="2"/>
  <c r="J29" i="2"/>
  <c r="P29" i="2"/>
  <c r="R7" i="2"/>
  <c r="H29" i="2"/>
  <c r="B13" i="2"/>
  <c r="B15" i="2" s="1"/>
  <c r="B29" i="2" s="1"/>
  <c r="J39" i="2"/>
  <c r="D29" i="2"/>
  <c r="R29" i="2"/>
  <c r="D39" i="2"/>
  <c r="L29" i="2"/>
  <c r="N39" i="2"/>
  <c r="F29" i="2"/>
  <c r="H39" i="2"/>
  <c r="P39" i="2"/>
  <c r="S35" i="1"/>
  <c r="S25" i="1"/>
  <c r="K25" i="1"/>
  <c r="C13" i="1"/>
  <c r="C15" i="1" s="1"/>
  <c r="I35" i="1"/>
  <c r="Q35" i="1"/>
  <c r="B24" i="2" l="1"/>
  <c r="B39" i="2"/>
  <c r="B26" i="2"/>
  <c r="B30" i="2"/>
  <c r="C35" i="1"/>
  <c r="C20" i="1"/>
  <c r="C25" i="1"/>
  <c r="C22" i="1" l="1"/>
  <c r="C26" i="1"/>
</calcChain>
</file>

<file path=xl/sharedStrings.xml><?xml version="1.0" encoding="utf-8"?>
<sst xmlns="http://schemas.openxmlformats.org/spreadsheetml/2006/main" count="94" uniqueCount="50">
  <si>
    <t>Revenue</t>
  </si>
  <si>
    <t>Marketing and selling expenses</t>
  </si>
  <si>
    <t>General and administrative expenses</t>
  </si>
  <si>
    <t>Income (loss) from JVs and associates</t>
  </si>
  <si>
    <t>Profit from recurring operations</t>
  </si>
  <si>
    <t>Other operating income and expenses</t>
  </si>
  <si>
    <t>Operating profit</t>
  </si>
  <si>
    <t>Cost of net financial debt</t>
  </si>
  <si>
    <t>Other financial income and expenses</t>
  </si>
  <si>
    <t>Net financial income and expenses</t>
  </si>
  <si>
    <t>Income taxes</t>
  </si>
  <si>
    <t>Net profit before minority interests</t>
  </si>
  <si>
    <t>Minority interests</t>
  </si>
  <si>
    <t>Net profit, group share</t>
  </si>
  <si>
    <t>Group</t>
  </si>
  <si>
    <t>Gross Margin</t>
  </si>
  <si>
    <t>Operating margin</t>
  </si>
  <si>
    <t>Net profit margin</t>
  </si>
  <si>
    <t>Cost of Sales</t>
  </si>
  <si>
    <t>Wines &amp;</t>
  </si>
  <si>
    <t>Spirits</t>
  </si>
  <si>
    <t>Fashion &amp;</t>
  </si>
  <si>
    <t>Leather</t>
  </si>
  <si>
    <t>Goods</t>
  </si>
  <si>
    <t>Perfumes &amp;</t>
  </si>
  <si>
    <t>Cosmetics</t>
  </si>
  <si>
    <t>Watches &amp;</t>
  </si>
  <si>
    <t>Jewelry</t>
  </si>
  <si>
    <t>Selective</t>
  </si>
  <si>
    <t>Retailing</t>
  </si>
  <si>
    <t>Other</t>
  </si>
  <si>
    <t>Holding</t>
  </si>
  <si>
    <t>Companies</t>
  </si>
  <si>
    <t>Eliminations</t>
  </si>
  <si>
    <t>Total</t>
  </si>
  <si>
    <t>Intra-group sales</t>
  </si>
  <si>
    <t>Total revenue</t>
  </si>
  <si>
    <t>Total assets</t>
  </si>
  <si>
    <t>Intangible assets and goodwill</t>
  </si>
  <si>
    <t>Property, plant &amp; equipment</t>
  </si>
  <si>
    <t>Inventories</t>
  </si>
  <si>
    <t>Other operating assets</t>
  </si>
  <si>
    <t>and not</t>
  </si>
  <si>
    <t>allocated</t>
  </si>
  <si>
    <t>Operating profit on total assets</t>
  </si>
  <si>
    <t>€ millions</t>
  </si>
  <si>
    <t>Sales outside the Group</t>
  </si>
  <si>
    <t>Other and</t>
  </si>
  <si>
    <t>Depreciation and amortisation expense</t>
  </si>
  <si>
    <t>Impairment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</si>
</sst>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\(#,##0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right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/>
    <xf numFmtId="9" fontId="0" fillId="0" borderId="4" xfId="2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9" fontId="0" fillId="0" borderId="0" xfId="2" applyFont="1" applyBorder="1"/>
    <xf numFmtId="9" fontId="0" fillId="0" borderId="7" xfId="2" applyFont="1" applyBorder="1"/>
    <xf numFmtId="164" fontId="0" fillId="0" borderId="8" xfId="1" applyNumberFormat="1" applyFont="1" applyBorder="1"/>
    <xf numFmtId="9" fontId="0" fillId="0" borderId="1" xfId="2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9" fontId="0" fillId="0" borderId="2" xfId="2" applyFont="1" applyBorder="1"/>
    <xf numFmtId="9" fontId="0" fillId="0" borderId="11" xfId="2" applyFont="1" applyBorder="1"/>
    <xf numFmtId="164" fontId="0" fillId="0" borderId="0" xfId="1" applyNumberFormat="1" applyFont="1" applyAlignment="1">
      <alignment horizontal="left"/>
    </xf>
    <xf numFmtId="164" fontId="0" fillId="0" borderId="3" xfId="1" applyNumberFormat="1" applyFont="1" applyBorder="1" applyAlignment="1">
      <alignment horizontal="left"/>
    </xf>
    <xf numFmtId="164" fontId="0" fillId="0" borderId="8" xfId="1" applyNumberFormat="1" applyFont="1" applyBorder="1" applyAlignment="1">
      <alignment horizontal="left"/>
    </xf>
  </cellXfs>
  <cellStyles count="3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F4E3-251E-6C4E-818C-8A8AB9FA23C9}">
  <sheetPr>
    <pageSetUpPr fitToPage="1"/>
  </sheetPr>
  <dimension ref="A1:R39"/>
  <sheetViews>
    <sheetView tabSelected="1" zoomScaleNormal="100" workbookViewId="0">
      <selection activeCell="M17" sqref="M17"/>
    </sheetView>
  </sheetViews>
  <sheetFormatPr baseColWidth="10" defaultRowHeight="16" x14ac:dyDescent="0.2"/>
  <cols>
    <col min="1" max="1" width="38.5" customWidth="1"/>
  </cols>
  <sheetData>
    <row r="1" spans="1:18" x14ac:dyDescent="0.2">
      <c r="A1" s="6" t="s">
        <v>45</v>
      </c>
      <c r="B1" s="6" t="s">
        <v>14</v>
      </c>
      <c r="C1" s="6"/>
      <c r="D1" s="6" t="s">
        <v>19</v>
      </c>
      <c r="E1" s="6"/>
      <c r="F1" s="6" t="s">
        <v>21</v>
      </c>
      <c r="G1" s="6"/>
      <c r="H1" s="6" t="s">
        <v>24</v>
      </c>
      <c r="I1" s="6"/>
      <c r="J1" s="6" t="s">
        <v>26</v>
      </c>
      <c r="K1" s="6"/>
      <c r="L1" s="6" t="s">
        <v>28</v>
      </c>
      <c r="M1" s="6"/>
      <c r="N1" s="6" t="s">
        <v>47</v>
      </c>
      <c r="O1" s="6"/>
      <c r="P1" s="6" t="s">
        <v>33</v>
      </c>
      <c r="Q1" s="6"/>
      <c r="R1" s="6" t="s">
        <v>34</v>
      </c>
    </row>
    <row r="2" spans="1:18" x14ac:dyDescent="0.2">
      <c r="A2" s="6"/>
      <c r="B2" s="6"/>
      <c r="C2" s="6"/>
      <c r="D2" s="6" t="s">
        <v>20</v>
      </c>
      <c r="E2" s="6"/>
      <c r="F2" s="6" t="s">
        <v>22</v>
      </c>
      <c r="G2" s="6"/>
      <c r="H2" s="6" t="s">
        <v>25</v>
      </c>
      <c r="I2" s="6"/>
      <c r="J2" s="6" t="s">
        <v>27</v>
      </c>
      <c r="K2" s="6"/>
      <c r="L2" s="6" t="s">
        <v>29</v>
      </c>
      <c r="M2" s="6"/>
      <c r="N2" s="6" t="s">
        <v>31</v>
      </c>
      <c r="O2" s="6"/>
      <c r="P2" s="6" t="s">
        <v>42</v>
      </c>
      <c r="Q2" s="6"/>
      <c r="R2" s="6"/>
    </row>
    <row r="3" spans="1:18" x14ac:dyDescent="0.2">
      <c r="A3" s="6"/>
      <c r="B3" s="6"/>
      <c r="C3" s="6"/>
      <c r="D3" s="6"/>
      <c r="E3" s="6"/>
      <c r="F3" s="6" t="s">
        <v>23</v>
      </c>
      <c r="G3" s="6"/>
      <c r="H3" s="6"/>
      <c r="I3" s="6"/>
      <c r="J3" s="6"/>
      <c r="K3" s="6"/>
      <c r="L3" s="6"/>
      <c r="M3" s="6"/>
      <c r="N3" s="6" t="s">
        <v>32</v>
      </c>
      <c r="O3" s="6"/>
      <c r="P3" s="6" t="s">
        <v>43</v>
      </c>
      <c r="Q3" s="6"/>
      <c r="R3" s="6"/>
    </row>
    <row r="4" spans="1:18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1" t="s">
        <v>46</v>
      </c>
      <c r="B5" s="1">
        <v>42636</v>
      </c>
      <c r="C5" s="1"/>
      <c r="D5" s="1">
        <v>5051</v>
      </c>
      <c r="E5" s="1"/>
      <c r="F5" s="1">
        <v>15422</v>
      </c>
      <c r="G5" s="1"/>
      <c r="H5" s="1">
        <v>4534</v>
      </c>
      <c r="I5" s="1"/>
      <c r="J5" s="1">
        <v>3722</v>
      </c>
      <c r="K5" s="1"/>
      <c r="L5" s="1">
        <v>13272</v>
      </c>
      <c r="M5" s="1"/>
      <c r="N5" s="1">
        <v>635</v>
      </c>
      <c r="O5" s="1"/>
      <c r="P5" s="1"/>
      <c r="Q5" s="1"/>
      <c r="R5" s="1">
        <f>SUM(D5:Q5)</f>
        <v>42636</v>
      </c>
    </row>
    <row r="6" spans="1:18" x14ac:dyDescent="0.2">
      <c r="A6" s="1" t="s">
        <v>35</v>
      </c>
      <c r="B6" s="3"/>
      <c r="C6" s="1"/>
      <c r="D6" s="3">
        <v>33</v>
      </c>
      <c r="E6" s="1"/>
      <c r="F6" s="3">
        <v>50</v>
      </c>
      <c r="G6" s="1"/>
      <c r="H6" s="3">
        <v>1026</v>
      </c>
      <c r="I6" s="1"/>
      <c r="J6" s="3">
        <v>83</v>
      </c>
      <c r="K6" s="1"/>
      <c r="L6" s="3">
        <v>39</v>
      </c>
      <c r="M6" s="1"/>
      <c r="N6" s="3">
        <v>16</v>
      </c>
      <c r="O6" s="1"/>
      <c r="P6" s="3">
        <v>-1247</v>
      </c>
      <c r="Q6" s="1"/>
      <c r="R6" s="3">
        <f>SUM(D6:Q6)</f>
        <v>0</v>
      </c>
    </row>
    <row r="7" spans="1:18" x14ac:dyDescent="0.2">
      <c r="A7" s="1" t="s">
        <v>36</v>
      </c>
      <c r="B7" s="1">
        <f>SUM(B5:B6)</f>
        <v>42636</v>
      </c>
      <c r="C7" s="1"/>
      <c r="D7" s="1">
        <f>SUM(D5:D6)</f>
        <v>5084</v>
      </c>
      <c r="E7" s="1"/>
      <c r="F7" s="1">
        <f>SUM(F5:F6)</f>
        <v>15472</v>
      </c>
      <c r="G7" s="1"/>
      <c r="H7" s="1">
        <f>SUM(H5:H6)</f>
        <v>5560</v>
      </c>
      <c r="I7" s="1"/>
      <c r="J7" s="1">
        <f>SUM(J5:J6)</f>
        <v>3805</v>
      </c>
      <c r="K7" s="1"/>
      <c r="L7" s="1">
        <f>SUM(L5:L6)</f>
        <v>13311</v>
      </c>
      <c r="M7" s="1"/>
      <c r="N7" s="1">
        <f>SUM(N5:N6)</f>
        <v>651</v>
      </c>
      <c r="O7" s="1"/>
      <c r="P7" s="1">
        <f>SUM(P5:P6)</f>
        <v>-1247</v>
      </c>
      <c r="Q7" s="1"/>
      <c r="R7" s="1">
        <f>SUM(R5:R6)</f>
        <v>42636</v>
      </c>
    </row>
    <row r="8" spans="1:18" x14ac:dyDescent="0.2">
      <c r="A8" s="1" t="s">
        <v>18</v>
      </c>
      <c r="B8" s="3">
        <v>-14783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SUM(B7:B8)</f>
        <v>27853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 t="s">
        <v>1</v>
      </c>
      <c r="B10" s="1">
        <v>-16395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 t="s">
        <v>2</v>
      </c>
      <c r="B11" s="1">
        <v>-3162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 t="s">
        <v>3</v>
      </c>
      <c r="B12" s="3">
        <v>-3</v>
      </c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  <c r="P12" s="3"/>
      <c r="Q12" s="1"/>
      <c r="R12" s="3"/>
    </row>
    <row r="13" spans="1:18" x14ac:dyDescent="0.2">
      <c r="A13" s="2" t="s">
        <v>4</v>
      </c>
      <c r="B13" s="1">
        <f>SUM(B9:B12)</f>
        <v>8293</v>
      </c>
      <c r="C13" s="1"/>
      <c r="D13" s="1">
        <v>1558</v>
      </c>
      <c r="E13" s="1"/>
      <c r="F13" s="1">
        <v>4905</v>
      </c>
      <c r="G13" s="1"/>
      <c r="H13" s="1">
        <v>600</v>
      </c>
      <c r="I13" s="1"/>
      <c r="J13" s="1">
        <v>512</v>
      </c>
      <c r="K13" s="1"/>
      <c r="L13" s="1">
        <v>1075</v>
      </c>
      <c r="M13" s="1"/>
      <c r="N13" s="1">
        <v>-309</v>
      </c>
      <c r="O13" s="1"/>
      <c r="P13" s="1">
        <v>-48</v>
      </c>
      <c r="Q13" s="1"/>
      <c r="R13" s="1">
        <f>SUM(D13:Q13)</f>
        <v>8293</v>
      </c>
    </row>
    <row r="14" spans="1:18" x14ac:dyDescent="0.2">
      <c r="A14" s="1" t="s">
        <v>5</v>
      </c>
      <c r="B14" s="3">
        <v>-180</v>
      </c>
      <c r="C14" s="1"/>
      <c r="D14" s="3">
        <v>-18</v>
      </c>
      <c r="E14" s="1"/>
      <c r="F14" s="3">
        <v>-29</v>
      </c>
      <c r="G14" s="1"/>
      <c r="H14" s="3">
        <v>-8</v>
      </c>
      <c r="I14" s="1"/>
      <c r="J14" s="3">
        <v>-90</v>
      </c>
      <c r="K14" s="1"/>
      <c r="L14" s="3">
        <v>-42</v>
      </c>
      <c r="M14" s="1"/>
      <c r="N14" s="3">
        <v>7</v>
      </c>
      <c r="O14" s="1"/>
      <c r="P14" s="3"/>
      <c r="Q14" s="1"/>
      <c r="R14" s="3">
        <f>SUM(D14:Q14)</f>
        <v>-180</v>
      </c>
    </row>
    <row r="15" spans="1:18" x14ac:dyDescent="0.2">
      <c r="A15" s="2" t="s">
        <v>6</v>
      </c>
      <c r="B15" s="1">
        <f>SUM(B13:B14)</f>
        <v>8113</v>
      </c>
      <c r="C15" s="1"/>
      <c r="D15" s="1">
        <f>SUM(D13:D14)</f>
        <v>1540</v>
      </c>
      <c r="E15" s="1"/>
      <c r="F15" s="1">
        <f>SUM(F13:F14)</f>
        <v>4876</v>
      </c>
      <c r="G15" s="1"/>
      <c r="H15" s="1">
        <f>SUM(H13:H14)</f>
        <v>592</v>
      </c>
      <c r="I15" s="1"/>
      <c r="J15" s="1">
        <f>SUM(J13:J14)</f>
        <v>422</v>
      </c>
      <c r="K15" s="1"/>
      <c r="L15" s="1">
        <f>SUM(L13:L14)</f>
        <v>1033</v>
      </c>
      <c r="M15" s="1"/>
      <c r="N15" s="1">
        <f>SUM(N13:N14)</f>
        <v>-302</v>
      </c>
      <c r="O15" s="1"/>
      <c r="P15" s="1">
        <f>SUM(P13:P14)</f>
        <v>-48</v>
      </c>
      <c r="Q15" s="1"/>
      <c r="R15" s="1">
        <f>SUM(R13:R14)</f>
        <v>8113</v>
      </c>
    </row>
    <row r="16" spans="1:18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21" t="s">
        <v>48</v>
      </c>
      <c r="B17" s="9"/>
      <c r="C17" s="9"/>
      <c r="D17" s="9">
        <v>-159</v>
      </c>
      <c r="E17" s="9"/>
      <c r="F17" s="9">
        <v>-669</v>
      </c>
      <c r="G17" s="9"/>
      <c r="H17" s="9">
        <v>-254</v>
      </c>
      <c r="I17" s="9"/>
      <c r="J17" s="9">
        <v>-223</v>
      </c>
      <c r="K17" s="9"/>
      <c r="L17" s="9">
        <v>-452</v>
      </c>
      <c r="M17" s="9"/>
      <c r="N17" s="9">
        <v>-65</v>
      </c>
      <c r="O17" s="9"/>
      <c r="P17" s="9"/>
      <c r="Q17" s="9"/>
      <c r="R17" s="10">
        <f>SUM(D17:Q17)</f>
        <v>-1822</v>
      </c>
    </row>
    <row r="18" spans="1:18" x14ac:dyDescent="0.2">
      <c r="A18" s="22" t="s">
        <v>49</v>
      </c>
      <c r="B18" s="3"/>
      <c r="C18" s="3"/>
      <c r="D18" s="3">
        <v>1</v>
      </c>
      <c r="E18" s="3"/>
      <c r="F18" s="3"/>
      <c r="G18" s="3"/>
      <c r="H18" s="3"/>
      <c r="I18" s="3"/>
      <c r="J18" s="3">
        <v>-50</v>
      </c>
      <c r="K18" s="3"/>
      <c r="L18" s="3">
        <v>-58</v>
      </c>
      <c r="M18" s="3"/>
      <c r="N18" s="3">
        <v>-2</v>
      </c>
      <c r="O18" s="3"/>
      <c r="P18" s="3"/>
      <c r="Q18" s="3"/>
      <c r="R18" s="16">
        <f>SUM(D18:Q18)</f>
        <v>-109</v>
      </c>
    </row>
    <row r="19" spans="1:18" x14ac:dyDescent="0.2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 t="s">
        <v>7</v>
      </c>
      <c r="B20" s="1">
        <v>-62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 t="s">
        <v>8</v>
      </c>
      <c r="B21" s="3">
        <v>-117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 t="s">
        <v>9</v>
      </c>
      <c r="B22" s="5">
        <f>SUM(B20:B21)</f>
        <v>-179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 t="s">
        <v>10</v>
      </c>
      <c r="B23" s="3">
        <v>-2318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 t="s">
        <v>11</v>
      </c>
      <c r="B24" s="1">
        <f>B15+B22+B23</f>
        <v>5616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 t="s">
        <v>12</v>
      </c>
      <c r="B25" s="1">
        <v>-487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 t="s">
        <v>13</v>
      </c>
      <c r="B26" s="4">
        <f>SUM(B24:B25)</f>
        <v>5129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7" t="s">
        <v>15</v>
      </c>
      <c r="B28" s="8">
        <f>B9/B5</f>
        <v>0.65327422835162774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1:18" x14ac:dyDescent="0.2">
      <c r="A29" s="11" t="s">
        <v>16</v>
      </c>
      <c r="B29" s="12">
        <f>B15/B5</f>
        <v>0.19028520499108734</v>
      </c>
      <c r="C29" s="5"/>
      <c r="D29" s="12">
        <f>D15/D7</f>
        <v>0.30291109362706531</v>
      </c>
      <c r="E29" s="5"/>
      <c r="F29" s="12">
        <f>F15/F7</f>
        <v>0.31514994829369181</v>
      </c>
      <c r="G29" s="5"/>
      <c r="H29" s="12">
        <f>H15/H7</f>
        <v>0.10647482014388489</v>
      </c>
      <c r="I29" s="5"/>
      <c r="J29" s="12">
        <f>J15/J7</f>
        <v>0.11090670170827858</v>
      </c>
      <c r="K29" s="5"/>
      <c r="L29" s="12">
        <f>L15/L7</f>
        <v>7.7604988355495452E-2</v>
      </c>
      <c r="M29" s="5"/>
      <c r="N29" s="12">
        <f>N15/N7</f>
        <v>-0.46390168970814133</v>
      </c>
      <c r="O29" s="5"/>
      <c r="P29" s="12">
        <f>P15/P7</f>
        <v>3.8492381716118684E-2</v>
      </c>
      <c r="Q29" s="5"/>
      <c r="R29" s="13">
        <f>R15/R7</f>
        <v>0.19028520499108734</v>
      </c>
    </row>
    <row r="30" spans="1:18" x14ac:dyDescent="0.2">
      <c r="A30" s="14" t="s">
        <v>17</v>
      </c>
      <c r="B30" s="15">
        <f>B24/B5</f>
        <v>0.13171967351533914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6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 t="s">
        <v>38</v>
      </c>
      <c r="B32" s="1">
        <f>SUM(C32:P32)</f>
        <v>30228</v>
      </c>
      <c r="C32" s="1"/>
      <c r="D32" s="1">
        <v>6277</v>
      </c>
      <c r="E32" s="1"/>
      <c r="F32" s="1">
        <v>12583</v>
      </c>
      <c r="G32" s="1"/>
      <c r="H32" s="1">
        <v>1280</v>
      </c>
      <c r="I32" s="1"/>
      <c r="J32" s="1">
        <v>5684</v>
      </c>
      <c r="K32" s="1"/>
      <c r="L32" s="1">
        <v>3348</v>
      </c>
      <c r="M32" s="1"/>
      <c r="N32" s="1">
        <v>1056</v>
      </c>
      <c r="O32" s="1"/>
      <c r="P32" s="1"/>
      <c r="Q32" s="1"/>
      <c r="R32" s="1">
        <f t="shared" ref="R32:R35" si="0">SUM(D32:Q32)</f>
        <v>30228</v>
      </c>
    </row>
    <row r="33" spans="1:18" x14ac:dyDescent="0.2">
      <c r="A33" s="1" t="s">
        <v>39</v>
      </c>
      <c r="B33" s="1">
        <f t="shared" ref="B33:B35" si="1">SUM(C33:P33)</f>
        <v>13206</v>
      </c>
      <c r="C33" s="1"/>
      <c r="D33" s="1">
        <v>2740</v>
      </c>
      <c r="E33" s="1"/>
      <c r="F33" s="1">
        <v>3058</v>
      </c>
      <c r="G33" s="1"/>
      <c r="H33" s="1">
        <v>607</v>
      </c>
      <c r="I33" s="1"/>
      <c r="J33" s="1">
        <v>537</v>
      </c>
      <c r="K33" s="1"/>
      <c r="L33" s="1">
        <v>1701</v>
      </c>
      <c r="M33" s="1"/>
      <c r="N33" s="1">
        <v>4570</v>
      </c>
      <c r="O33" s="1"/>
      <c r="P33" s="1">
        <v>-7</v>
      </c>
      <c r="Q33" s="1"/>
      <c r="R33" s="1">
        <f t="shared" si="0"/>
        <v>13206</v>
      </c>
    </row>
    <row r="34" spans="1:18" x14ac:dyDescent="0.2">
      <c r="A34" s="1" t="s">
        <v>40</v>
      </c>
      <c r="B34" s="1">
        <f t="shared" si="1"/>
        <v>10908</v>
      </c>
      <c r="C34" s="1"/>
      <c r="D34" s="1">
        <v>5115</v>
      </c>
      <c r="E34" s="1"/>
      <c r="F34" s="1">
        <v>1905</v>
      </c>
      <c r="G34" s="1"/>
      <c r="H34" s="1">
        <v>634</v>
      </c>
      <c r="I34" s="1"/>
      <c r="J34" s="1">
        <v>1420</v>
      </c>
      <c r="K34" s="1"/>
      <c r="L34" s="1">
        <v>2111</v>
      </c>
      <c r="M34" s="1"/>
      <c r="N34" s="1">
        <v>16</v>
      </c>
      <c r="O34" s="1"/>
      <c r="P34" s="1">
        <v>-293</v>
      </c>
      <c r="Q34" s="1"/>
      <c r="R34" s="1">
        <f t="shared" si="0"/>
        <v>10908</v>
      </c>
    </row>
    <row r="35" spans="1:18" x14ac:dyDescent="0.2">
      <c r="A35" s="1" t="s">
        <v>41</v>
      </c>
      <c r="B35" s="1">
        <f t="shared" si="1"/>
        <v>14208</v>
      </c>
      <c r="C35" s="1"/>
      <c r="D35" s="3">
        <v>1449</v>
      </c>
      <c r="E35" s="1"/>
      <c r="F35" s="3">
        <v>1235</v>
      </c>
      <c r="G35" s="1"/>
      <c r="H35" s="3">
        <v>1108</v>
      </c>
      <c r="I35" s="1"/>
      <c r="J35" s="3">
        <v>598</v>
      </c>
      <c r="K35" s="1"/>
      <c r="L35" s="3">
        <v>845</v>
      </c>
      <c r="M35" s="1"/>
      <c r="N35" s="3">
        <v>1279</v>
      </c>
      <c r="O35" s="1"/>
      <c r="P35" s="3">
        <v>7694</v>
      </c>
      <c r="Q35" s="1"/>
      <c r="R35" s="3">
        <f t="shared" si="0"/>
        <v>14208</v>
      </c>
    </row>
    <row r="36" spans="1:18" x14ac:dyDescent="0.2">
      <c r="A36" s="1" t="s">
        <v>37</v>
      </c>
      <c r="B36" s="1">
        <f>SUM(B32:B35)</f>
        <v>68550</v>
      </c>
      <c r="C36" s="1"/>
      <c r="D36" s="1">
        <f>SUM(D32:D35)</f>
        <v>15581</v>
      </c>
      <c r="E36" s="1"/>
      <c r="F36" s="1">
        <f>SUM(F32:F35)</f>
        <v>18781</v>
      </c>
      <c r="G36" s="1"/>
      <c r="H36" s="1">
        <f>SUM(H32:H35)</f>
        <v>3629</v>
      </c>
      <c r="I36" s="1"/>
      <c r="J36" s="1">
        <f>SUM(J32:J35)</f>
        <v>8239</v>
      </c>
      <c r="K36" s="1"/>
      <c r="L36" s="1">
        <f>SUM(L32:L35)</f>
        <v>8005</v>
      </c>
      <c r="M36" s="1"/>
      <c r="N36" s="1">
        <f>SUM(N32:N35)</f>
        <v>6921</v>
      </c>
      <c r="O36" s="1"/>
      <c r="P36" s="1">
        <f>SUM(P32:P35)</f>
        <v>7394</v>
      </c>
      <c r="Q36" s="1"/>
      <c r="R36" s="1">
        <f>SUM(R32:R35)</f>
        <v>68550</v>
      </c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7" t="s">
        <v>44</v>
      </c>
      <c r="B39" s="18">
        <f>B15/B36</f>
        <v>0.11835156819839533</v>
      </c>
      <c r="C39" s="4"/>
      <c r="D39" s="18">
        <f>D15/D36</f>
        <v>9.8838328733714134E-2</v>
      </c>
      <c r="E39" s="4"/>
      <c r="F39" s="18">
        <f>F15/F36</f>
        <v>0.25962408817421861</v>
      </c>
      <c r="G39" s="4"/>
      <c r="H39" s="18">
        <f>H15/H36</f>
        <v>0.1631303389363461</v>
      </c>
      <c r="I39" s="4"/>
      <c r="J39" s="18">
        <f>J15/J36</f>
        <v>5.1219808229154021E-2</v>
      </c>
      <c r="K39" s="4"/>
      <c r="L39" s="18">
        <f>L15/L36</f>
        <v>0.12904434728294817</v>
      </c>
      <c r="M39" s="4"/>
      <c r="N39" s="18">
        <f>N15/N36</f>
        <v>-4.3635312816067043E-2</v>
      </c>
      <c r="O39" s="4"/>
      <c r="P39" s="18">
        <f>P15/P36</f>
        <v>-6.4917500676223965E-3</v>
      </c>
      <c r="Q39" s="4"/>
      <c r="R39" s="19">
        <f>R15/R36</f>
        <v>0.11835156819839533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/>
  <headerFooter>
    <oddHeader>&amp;L&amp;"Calibri,Regular"&amp;K000000Session 3 SM 1 Segment Information LVMH 2017&amp;C&amp;"Calibri,Regular"&amp;K000000Page &amp;P</oddHeader>
    <oddFooter>&amp;LA86045 Accounting and Financial Reporting&amp;RPail G. Smith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5"/>
  <sheetViews>
    <sheetView zoomScale="93" zoomScaleNormal="93" zoomScalePageLayoutView="60" workbookViewId="0">
      <selection activeCell="B1" sqref="B1:S35"/>
    </sheetView>
  </sheetViews>
  <sheetFormatPr baseColWidth="10" defaultRowHeight="16" x14ac:dyDescent="0.2"/>
  <cols>
    <col min="1" max="1" width="10.83203125" style="1"/>
    <col min="2" max="2" width="36.6640625" style="1" customWidth="1"/>
    <col min="3" max="3" width="10.83203125" style="1"/>
    <col min="4" max="4" width="7.1640625" style="1" customWidth="1"/>
    <col min="5" max="5" width="10.83203125" style="1"/>
    <col min="6" max="6" width="7.1640625" style="1" customWidth="1"/>
    <col min="7" max="7" width="10.83203125" style="1"/>
    <col min="8" max="8" width="7.1640625" style="1" customWidth="1"/>
    <col min="9" max="9" width="10.83203125" style="1"/>
    <col min="10" max="10" width="7.1640625" style="1" customWidth="1"/>
    <col min="11" max="11" width="10.83203125" style="1"/>
    <col min="12" max="12" width="7.1640625" style="1" customWidth="1"/>
    <col min="13" max="13" width="10.83203125" style="1"/>
    <col min="14" max="14" width="7.1640625" style="1" customWidth="1"/>
    <col min="15" max="15" width="10.83203125" style="1"/>
    <col min="16" max="16" width="7.1640625" style="1" customWidth="1"/>
    <col min="17" max="17" width="10.83203125" style="1"/>
    <col min="18" max="18" width="7.1640625" style="1" customWidth="1"/>
    <col min="19" max="16384" width="10.83203125" style="1"/>
  </cols>
  <sheetData>
    <row r="1" spans="2:19" s="6" customFormat="1" x14ac:dyDescent="0.2">
      <c r="B1" s="6" t="s">
        <v>45</v>
      </c>
      <c r="C1" s="6" t="s">
        <v>14</v>
      </c>
      <c r="E1" s="6" t="s">
        <v>19</v>
      </c>
      <c r="G1" s="6" t="s">
        <v>21</v>
      </c>
      <c r="I1" s="6" t="s">
        <v>24</v>
      </c>
      <c r="K1" s="6" t="s">
        <v>26</v>
      </c>
      <c r="M1" s="6" t="s">
        <v>28</v>
      </c>
      <c r="O1" s="6" t="s">
        <v>30</v>
      </c>
      <c r="Q1" s="6" t="s">
        <v>33</v>
      </c>
      <c r="S1" s="6" t="s">
        <v>34</v>
      </c>
    </row>
    <row r="2" spans="2:19" s="6" customFormat="1" x14ac:dyDescent="0.2">
      <c r="E2" s="6" t="s">
        <v>20</v>
      </c>
      <c r="G2" s="6" t="s">
        <v>22</v>
      </c>
      <c r="I2" s="6" t="s">
        <v>25</v>
      </c>
      <c r="K2" s="6" t="s">
        <v>27</v>
      </c>
      <c r="M2" s="6" t="s">
        <v>29</v>
      </c>
      <c r="O2" s="6" t="s">
        <v>31</v>
      </c>
      <c r="Q2" s="6" t="s">
        <v>42</v>
      </c>
    </row>
    <row r="3" spans="2:19" s="6" customFormat="1" x14ac:dyDescent="0.2">
      <c r="G3" s="6" t="s">
        <v>23</v>
      </c>
      <c r="O3" s="6" t="s">
        <v>32</v>
      </c>
      <c r="Q3" s="6" t="s">
        <v>43</v>
      </c>
    </row>
    <row r="4" spans="2:19" s="6" customFormat="1" x14ac:dyDescent="0.2"/>
    <row r="5" spans="2:19" x14ac:dyDescent="0.2">
      <c r="B5" s="1" t="s">
        <v>0</v>
      </c>
      <c r="C5" s="1">
        <v>30638</v>
      </c>
      <c r="E5" s="1">
        <v>3945</v>
      </c>
      <c r="G5" s="1">
        <v>10796</v>
      </c>
      <c r="I5" s="1">
        <v>3368</v>
      </c>
      <c r="K5" s="1">
        <v>2720</v>
      </c>
      <c r="M5" s="1">
        <v>9511</v>
      </c>
      <c r="O5" s="1">
        <v>298</v>
      </c>
      <c r="S5" s="1">
        <f>SUM(E5:R5)</f>
        <v>30638</v>
      </c>
    </row>
    <row r="6" spans="2:19" x14ac:dyDescent="0.2">
      <c r="B6" s="1" t="s">
        <v>35</v>
      </c>
      <c r="E6" s="3">
        <v>28</v>
      </c>
      <c r="G6" s="3">
        <v>32</v>
      </c>
      <c r="I6" s="3">
        <v>548</v>
      </c>
      <c r="K6" s="3">
        <v>62</v>
      </c>
      <c r="M6" s="3">
        <v>23</v>
      </c>
      <c r="O6" s="3">
        <v>14</v>
      </c>
      <c r="Q6" s="3">
        <v>-707</v>
      </c>
      <c r="S6" s="3">
        <f>SUM(E6:R6)</f>
        <v>0</v>
      </c>
    </row>
    <row r="7" spans="2:19" x14ac:dyDescent="0.2">
      <c r="B7" s="1" t="s">
        <v>36</v>
      </c>
      <c r="E7" s="1">
        <f>SUM(E5:E6)</f>
        <v>3973</v>
      </c>
      <c r="G7" s="1">
        <f>SUM(G5:G6)</f>
        <v>10828</v>
      </c>
      <c r="I7" s="1">
        <f>SUM(I5:I6)</f>
        <v>3916</v>
      </c>
      <c r="K7" s="1">
        <f>SUM(K5:K6)</f>
        <v>2782</v>
      </c>
      <c r="M7" s="1">
        <f>SUM(M5:M6)</f>
        <v>9534</v>
      </c>
      <c r="O7" s="1">
        <f>SUM(O5:O6)</f>
        <v>312</v>
      </c>
      <c r="Q7" s="1">
        <f>SUM(Q5:Q6)</f>
        <v>-707</v>
      </c>
      <c r="S7" s="1">
        <f>SUM(S5:S6)</f>
        <v>30638</v>
      </c>
    </row>
    <row r="8" spans="2:19" x14ac:dyDescent="0.2">
      <c r="B8" s="1" t="s">
        <v>18</v>
      </c>
      <c r="C8" s="3">
        <v>-10801</v>
      </c>
    </row>
    <row r="9" spans="2:19" x14ac:dyDescent="0.2">
      <c r="C9" s="1">
        <f>SUM(C5:C8)</f>
        <v>19837</v>
      </c>
    </row>
    <row r="10" spans="2:19" x14ac:dyDescent="0.2">
      <c r="B10" s="1" t="s">
        <v>1</v>
      </c>
      <c r="C10" s="1">
        <v>-11744</v>
      </c>
    </row>
    <row r="11" spans="2:19" x14ac:dyDescent="0.2">
      <c r="B11" s="1" t="s">
        <v>2</v>
      </c>
      <c r="C11" s="1">
        <v>-2373</v>
      </c>
    </row>
    <row r="12" spans="2:19" x14ac:dyDescent="0.2">
      <c r="B12" s="1" t="s">
        <v>3</v>
      </c>
      <c r="C12" s="3">
        <v>-5</v>
      </c>
      <c r="E12" s="3"/>
      <c r="G12" s="3"/>
      <c r="I12" s="3"/>
      <c r="K12" s="3"/>
      <c r="M12" s="3"/>
      <c r="O12" s="3"/>
      <c r="Q12" s="3"/>
      <c r="S12" s="3"/>
    </row>
    <row r="13" spans="2:19" x14ac:dyDescent="0.2">
      <c r="B13" s="2" t="s">
        <v>4</v>
      </c>
      <c r="C13" s="1">
        <f>SUM(C9:C12)</f>
        <v>5715</v>
      </c>
      <c r="E13" s="1">
        <v>1147</v>
      </c>
      <c r="G13" s="1">
        <v>3189</v>
      </c>
      <c r="I13" s="1">
        <v>415</v>
      </c>
      <c r="K13" s="1">
        <v>283</v>
      </c>
      <c r="M13" s="1">
        <v>882</v>
      </c>
      <c r="O13" s="1">
        <v>-162</v>
      </c>
      <c r="Q13" s="1">
        <v>-39</v>
      </c>
      <c r="S13" s="1">
        <f>SUM(E13:R13)</f>
        <v>5715</v>
      </c>
    </row>
    <row r="14" spans="2:19" x14ac:dyDescent="0.2">
      <c r="B14" s="1" t="s">
        <v>5</v>
      </c>
      <c r="C14" s="3">
        <v>-284</v>
      </c>
      <c r="E14" s="3">
        <v>-34</v>
      </c>
      <c r="G14" s="3">
        <v>-110</v>
      </c>
      <c r="I14" s="3">
        <v>-14</v>
      </c>
      <c r="K14" s="3">
        <v>1</v>
      </c>
      <c r="M14" s="3">
        <v>-74</v>
      </c>
      <c r="O14" s="3">
        <v>-53</v>
      </c>
      <c r="Q14" s="3"/>
      <c r="S14" s="3">
        <f>SUM(E14:R14)</f>
        <v>-284</v>
      </c>
    </row>
    <row r="15" spans="2:19" x14ac:dyDescent="0.2">
      <c r="B15" s="2" t="s">
        <v>6</v>
      </c>
      <c r="C15" s="1">
        <f>SUM(C13:C14)</f>
        <v>5431</v>
      </c>
      <c r="E15" s="1">
        <f>SUM(E13:E14)</f>
        <v>1113</v>
      </c>
      <c r="G15" s="1">
        <f>SUM(G13:G14)</f>
        <v>3079</v>
      </c>
      <c r="I15" s="1">
        <f>SUM(I13:I14)</f>
        <v>401</v>
      </c>
      <c r="K15" s="1">
        <f>SUM(K13:K14)</f>
        <v>284</v>
      </c>
      <c r="M15" s="1">
        <f>SUM(M13:M14)</f>
        <v>808</v>
      </c>
      <c r="O15" s="1">
        <f>SUM(O13:O14)</f>
        <v>-215</v>
      </c>
      <c r="Q15" s="1">
        <f>SUM(Q13:Q14)</f>
        <v>-39</v>
      </c>
      <c r="S15" s="1">
        <f>SUM(S13:S14)</f>
        <v>5431</v>
      </c>
    </row>
    <row r="16" spans="2:19" x14ac:dyDescent="0.2">
      <c r="B16" s="1" t="s">
        <v>7</v>
      </c>
      <c r="C16" s="1">
        <v>-115</v>
      </c>
    </row>
    <row r="17" spans="2:19" x14ac:dyDescent="0.2">
      <c r="B17" s="1" t="s">
        <v>8</v>
      </c>
      <c r="C17" s="3">
        <v>3062</v>
      </c>
    </row>
    <row r="18" spans="2:19" x14ac:dyDescent="0.2">
      <c r="B18" s="1" t="s">
        <v>9</v>
      </c>
      <c r="C18" s="5">
        <f>SUM(C16:C17)</f>
        <v>2947</v>
      </c>
    </row>
    <row r="19" spans="2:19" x14ac:dyDescent="0.2">
      <c r="B19" s="1" t="s">
        <v>10</v>
      </c>
      <c r="C19" s="3">
        <v>-2273</v>
      </c>
    </row>
    <row r="20" spans="2:19" x14ac:dyDescent="0.2">
      <c r="B20" s="1" t="s">
        <v>11</v>
      </c>
      <c r="C20" s="1">
        <f>C15+C18+C19</f>
        <v>6105</v>
      </c>
    </row>
    <row r="21" spans="2:19" x14ac:dyDescent="0.2">
      <c r="B21" s="1" t="s">
        <v>12</v>
      </c>
      <c r="C21" s="1">
        <v>-457</v>
      </c>
    </row>
    <row r="22" spans="2:19" x14ac:dyDescent="0.2">
      <c r="B22" s="1" t="s">
        <v>13</v>
      </c>
      <c r="C22" s="4">
        <f>SUM(C20:C21)</f>
        <v>5648</v>
      </c>
      <c r="I22" s="1">
        <v>2013</v>
      </c>
    </row>
    <row r="24" spans="2:19" x14ac:dyDescent="0.2">
      <c r="B24" s="7" t="s">
        <v>15</v>
      </c>
      <c r="C24" s="8">
        <f>C9/C5</f>
        <v>0.64746393367713295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2:19" x14ac:dyDescent="0.2">
      <c r="B25" s="11" t="s">
        <v>16</v>
      </c>
      <c r="C25" s="12">
        <f>C15/C5</f>
        <v>0.17726352895097591</v>
      </c>
      <c r="D25" s="5"/>
      <c r="E25" s="12">
        <f>E15/E7</f>
        <v>0.28014095142209916</v>
      </c>
      <c r="F25" s="5"/>
      <c r="G25" s="12">
        <f>G15/G7</f>
        <v>0.2843553749538234</v>
      </c>
      <c r="H25" s="5"/>
      <c r="I25" s="12">
        <f>I15/I7</f>
        <v>0.10240040858018386</v>
      </c>
      <c r="J25" s="5"/>
      <c r="K25" s="12">
        <f>K15/K7</f>
        <v>0.10208483105679367</v>
      </c>
      <c r="L25" s="5"/>
      <c r="M25" s="12">
        <f>M15/M7</f>
        <v>8.4749318229494441E-2</v>
      </c>
      <c r="N25" s="5"/>
      <c r="O25" s="12">
        <f>O15/O7</f>
        <v>-0.6891025641025641</v>
      </c>
      <c r="P25" s="5"/>
      <c r="Q25" s="12">
        <f>Q15/Q7</f>
        <v>5.5162659123055166E-2</v>
      </c>
      <c r="R25" s="5"/>
      <c r="S25" s="13">
        <f>S15/S7</f>
        <v>0.17726352895097591</v>
      </c>
    </row>
    <row r="26" spans="2:19" x14ac:dyDescent="0.2">
      <c r="B26" s="14" t="s">
        <v>17</v>
      </c>
      <c r="C26" s="15">
        <f>C20/C5</f>
        <v>0.19926235393955219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6"/>
    </row>
    <row r="28" spans="2:19" x14ac:dyDescent="0.2">
      <c r="B28" s="1" t="s">
        <v>38</v>
      </c>
      <c r="C28" s="1">
        <v>21841</v>
      </c>
      <c r="E28" s="1">
        <v>3758</v>
      </c>
      <c r="G28" s="1">
        <v>7242</v>
      </c>
      <c r="I28" s="1">
        <v>1183</v>
      </c>
      <c r="K28" s="1">
        <v>5635</v>
      </c>
      <c r="M28" s="1">
        <v>3161</v>
      </c>
      <c r="O28" s="1">
        <v>862</v>
      </c>
      <c r="S28" s="1">
        <f t="shared" ref="S28:S31" si="0">SUM(E28:R28)</f>
        <v>21841</v>
      </c>
    </row>
    <row r="29" spans="2:19" x14ac:dyDescent="0.2">
      <c r="B29" s="1" t="s">
        <v>39</v>
      </c>
      <c r="C29" s="1">
        <v>10387</v>
      </c>
      <c r="E29" s="1">
        <v>2339</v>
      </c>
      <c r="G29" s="1">
        <v>2165</v>
      </c>
      <c r="I29" s="1">
        <v>477</v>
      </c>
      <c r="K29" s="1">
        <v>425</v>
      </c>
      <c r="M29" s="1">
        <v>1415</v>
      </c>
      <c r="O29" s="1">
        <v>3566</v>
      </c>
      <c r="S29" s="1">
        <f t="shared" si="0"/>
        <v>10387</v>
      </c>
    </row>
    <row r="30" spans="2:19" x14ac:dyDescent="0.2">
      <c r="B30" s="1" t="s">
        <v>40</v>
      </c>
      <c r="C30" s="1">
        <v>9475</v>
      </c>
      <c r="E30" s="1">
        <v>4567</v>
      </c>
      <c r="G30" s="1">
        <v>1561</v>
      </c>
      <c r="I30" s="1">
        <v>398</v>
      </c>
      <c r="K30" s="1">
        <v>1244</v>
      </c>
      <c r="M30" s="1">
        <v>1668</v>
      </c>
      <c r="O30" s="1">
        <v>239</v>
      </c>
      <c r="Q30" s="1">
        <v>-202</v>
      </c>
      <c r="S30" s="1">
        <f t="shared" si="0"/>
        <v>9475</v>
      </c>
    </row>
    <row r="31" spans="2:19" x14ac:dyDescent="0.2">
      <c r="B31" s="1" t="s">
        <v>41</v>
      </c>
      <c r="C31" s="3">
        <v>11659</v>
      </c>
      <c r="E31" s="3">
        <v>1340</v>
      </c>
      <c r="G31" s="3">
        <v>781</v>
      </c>
      <c r="I31" s="3">
        <v>664</v>
      </c>
      <c r="K31" s="3">
        <v>635</v>
      </c>
      <c r="M31" s="3">
        <v>668</v>
      </c>
      <c r="O31" s="3">
        <v>608</v>
      </c>
      <c r="Q31" s="3">
        <v>6963</v>
      </c>
      <c r="S31" s="3">
        <f t="shared" si="0"/>
        <v>11659</v>
      </c>
    </row>
    <row r="32" spans="2:19" x14ac:dyDescent="0.2">
      <c r="B32" s="1" t="s">
        <v>37</v>
      </c>
      <c r="C32" s="1">
        <f>SUM(C28:C31)</f>
        <v>53362</v>
      </c>
      <c r="E32" s="1">
        <f>SUM(E28:E31)</f>
        <v>12004</v>
      </c>
      <c r="G32" s="1">
        <f>SUM(G28:G31)</f>
        <v>11749</v>
      </c>
      <c r="I32" s="1">
        <f>SUM(I28:I31)</f>
        <v>2722</v>
      </c>
      <c r="K32" s="1">
        <f>SUM(K28:K31)</f>
        <v>7939</v>
      </c>
      <c r="M32" s="1">
        <f>SUM(M28:M31)</f>
        <v>6912</v>
      </c>
      <c r="O32" s="1">
        <f>SUM(O28:O31)</f>
        <v>5275</v>
      </c>
      <c r="Q32" s="1">
        <f>SUM(Q28:Q31)</f>
        <v>6761</v>
      </c>
      <c r="S32" s="1">
        <f>SUM(S28:S31)</f>
        <v>53362</v>
      </c>
    </row>
    <row r="35" spans="2:19" x14ac:dyDescent="0.2">
      <c r="B35" s="17" t="s">
        <v>44</v>
      </c>
      <c r="C35" s="18">
        <f>C15/C32</f>
        <v>0.10177654510700498</v>
      </c>
      <c r="D35" s="4"/>
      <c r="E35" s="18">
        <f>E15/E32</f>
        <v>9.2719093635454844E-2</v>
      </c>
      <c r="F35" s="4"/>
      <c r="G35" s="18">
        <f>G15/G32</f>
        <v>0.26206485658353901</v>
      </c>
      <c r="H35" s="4"/>
      <c r="I35" s="18">
        <f>I15/I32</f>
        <v>0.14731814842027921</v>
      </c>
      <c r="J35" s="4"/>
      <c r="K35" s="18">
        <f>K15/K32</f>
        <v>3.5772767351051768E-2</v>
      </c>
      <c r="L35" s="4"/>
      <c r="M35" s="18">
        <f>M15/M32</f>
        <v>0.11689814814814815</v>
      </c>
      <c r="N35" s="4"/>
      <c r="O35" s="18">
        <f>O15/O32</f>
        <v>-4.0758293838862557E-2</v>
      </c>
      <c r="P35" s="4"/>
      <c r="Q35" s="18">
        <f>Q15/Q32</f>
        <v>-5.768377458955776E-3</v>
      </c>
      <c r="R35" s="4"/>
      <c r="S35" s="19">
        <f>S15/S32</f>
        <v>0.10177654510700498</v>
      </c>
    </row>
  </sheetData>
  <phoneticPr fontId="5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&amp;L&amp;"Calibri,Regular"&amp;K000000Session 3 SM 1 Segment Analysis LVMH 2014</oddHeader>
    <oddFooter>&amp;L&amp;"Calibri,Regular"&amp;K000000A86045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Paul Smith</cp:lastModifiedBy>
  <cp:lastPrinted>2019-01-31T10:42:00Z</cp:lastPrinted>
  <dcterms:created xsi:type="dcterms:W3CDTF">2016-02-12T13:21:27Z</dcterms:created>
  <dcterms:modified xsi:type="dcterms:W3CDTF">2019-02-11T07:59:55Z</dcterms:modified>
</cp:coreProperties>
</file>