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firstSheet="1" activeTab="3"/>
  </bookViews>
  <sheets>
    <sheet name="JobShop 1.1" sheetId="1" r:id="rId1"/>
    <sheet name="Exercise 1" sheetId="2" r:id="rId2"/>
    <sheet name="Exercise 2" sheetId="3" r:id="rId3"/>
    <sheet name="Exercise 3" sheetId="4" r:id="rId4"/>
  </sheets>
  <definedNames/>
  <calcPr fullCalcOnLoad="1"/>
</workbook>
</file>

<file path=xl/sharedStrings.xml><?xml version="1.0" encoding="utf-8"?>
<sst xmlns="http://schemas.openxmlformats.org/spreadsheetml/2006/main" count="116" uniqueCount="43">
  <si>
    <t>Name</t>
  </si>
  <si>
    <t>Annual demand</t>
  </si>
  <si>
    <t>Proc. Time [minutes]</t>
  </si>
  <si>
    <t>Part 1</t>
  </si>
  <si>
    <t>Part 2</t>
  </si>
  <si>
    <t>Part 3</t>
  </si>
  <si>
    <t>Part 4</t>
  </si>
  <si>
    <t>Part 5</t>
  </si>
  <si>
    <t>Cip</t>
  </si>
  <si>
    <t>Cs</t>
  </si>
  <si>
    <t>Cm</t>
  </si>
  <si>
    <t>Cu</t>
  </si>
  <si>
    <t>Cpp</t>
  </si>
  <si>
    <t>turno/giorno</t>
  </si>
  <si>
    <t>h/giorno</t>
  </si>
  <si>
    <t>giorni/settimana</t>
  </si>
  <si>
    <t>settimane/anno</t>
  </si>
  <si>
    <t>Domanda annua lorda</t>
  </si>
  <si>
    <t>Numero di lotti</t>
  </si>
  <si>
    <t>numerosità del lotto</t>
  </si>
  <si>
    <t>pezzi</t>
  </si>
  <si>
    <t>tempo di setup</t>
  </si>
  <si>
    <t>h</t>
  </si>
  <si>
    <t>Tempo di setup [h]</t>
  </si>
  <si>
    <t>Tempo produzione [h]</t>
  </si>
  <si>
    <t>fabbisogno orario per produzione</t>
  </si>
  <si>
    <t>Hf</t>
  </si>
  <si>
    <t>Fabbisogno orario annuo</t>
  </si>
  <si>
    <t>Ha</t>
  </si>
  <si>
    <t>Hd</t>
  </si>
  <si>
    <t># macchine necessarie</t>
  </si>
  <si>
    <t>saturazione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</si>
  <si>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</si>
  <si>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</si>
  <si>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</si>
  <si>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</si>
  <si>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</si>
  <si>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</si>
  <si>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</si>
  <si>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</si>
  <si>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</si>
  <si>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i-th machine</t>
  </si>
  <si>
    <t>j-th product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</si>
</sst>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%"/>
    <numFmt numFmtId="172" formatCode="_-* #,##0_-;\-* #,##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rgb="FF000000"/>
      </bottom>
    </border>
    <border>
      <left style="medium"/>
      <right>
        <color indexed="63"/>
      </right>
      <top/>
      <bottom style="medium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71" fontId="0" fillId="0" borderId="0" xfId="48" applyNumberFormat="1" applyFont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0" xfId="0" applyFill="1" applyBorder="1" applyAlignment="1">
      <alignment/>
    </xf>
    <xf numFmtId="0" fontId="35" fillId="0" borderId="13" xfId="0" applyFont="1" applyBorder="1" applyAlignment="1">
      <alignment horizontal="justify" vertical="center"/>
    </xf>
    <xf numFmtId="0" fontId="35" fillId="0" borderId="17" xfId="0" applyFont="1" applyBorder="1" applyAlignment="1">
      <alignment horizontal="justify" vertical="center"/>
    </xf>
    <xf numFmtId="0" fontId="35" fillId="0" borderId="12" xfId="0" applyFont="1" applyBorder="1" applyAlignment="1">
      <alignment horizontal="justify" vertical="center"/>
    </xf>
    <xf numFmtId="0" fontId="35" fillId="0" borderId="21" xfId="0" applyFont="1" applyBorder="1" applyAlignment="1">
      <alignment horizontal="justify" vertical="center"/>
    </xf>
    <xf numFmtId="0" fontId="35" fillId="0" borderId="22" xfId="0" applyFont="1" applyBorder="1" applyAlignment="1">
      <alignment horizontal="justify" vertical="center"/>
    </xf>
    <xf numFmtId="0" fontId="35" fillId="0" borderId="19" xfId="0" applyFont="1" applyBorder="1" applyAlignment="1">
      <alignment horizontal="justify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4" xfId="0" applyFill="1" applyBorder="1" applyAlignment="1">
      <alignment/>
    </xf>
    <xf numFmtId="0" fontId="35" fillId="0" borderId="14" xfId="0" applyFont="1" applyBorder="1" applyAlignment="1">
      <alignment horizontal="justify" vertical="center"/>
    </xf>
    <xf numFmtId="0" fontId="0" fillId="34" borderId="13" xfId="0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35" fillId="0" borderId="0" xfId="0" applyFont="1" applyBorder="1" applyAlignment="1">
      <alignment horizontal="justify" vertical="center"/>
    </xf>
    <xf numFmtId="0" fontId="35" fillId="2" borderId="14" xfId="0" applyFont="1" applyFill="1" applyBorder="1" applyAlignment="1">
      <alignment horizontal="justify" vertical="center"/>
    </xf>
    <xf numFmtId="0" fontId="35" fillId="2" borderId="15" xfId="0" applyFont="1" applyFill="1" applyBorder="1" applyAlignment="1">
      <alignment horizontal="justify" vertical="center"/>
    </xf>
    <xf numFmtId="0" fontId="35" fillId="2" borderId="17" xfId="0" applyFont="1" applyFill="1" applyBorder="1" applyAlignment="1">
      <alignment horizontal="justify" vertical="center"/>
    </xf>
    <xf numFmtId="0" fontId="35" fillId="2" borderId="20" xfId="0" applyFont="1" applyFill="1" applyBorder="1" applyAlignment="1">
      <alignment horizontal="justify" vertical="center"/>
    </xf>
    <xf numFmtId="0" fontId="35" fillId="0" borderId="21" xfId="0" applyFont="1" applyBorder="1" applyAlignment="1">
      <alignment horizontal="justify" vertical="center"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8" xfId="0" applyFill="1" applyBorder="1" applyAlignment="1">
      <alignment/>
    </xf>
    <xf numFmtId="0" fontId="35" fillId="3" borderId="0" xfId="0" applyFont="1" applyFill="1" applyBorder="1" applyAlignment="1">
      <alignment horizontal="justify" vertical="center"/>
    </xf>
    <xf numFmtId="0" fontId="35" fillId="3" borderId="18" xfId="0" applyFont="1" applyFill="1" applyBorder="1" applyAlignment="1">
      <alignment horizontal="justify" vertical="center"/>
    </xf>
    <xf numFmtId="0" fontId="35" fillId="3" borderId="16" xfId="0" applyFont="1" applyFill="1" applyBorder="1" applyAlignment="1">
      <alignment horizontal="justify" vertical="center"/>
    </xf>
    <xf numFmtId="0" fontId="0" fillId="2" borderId="17" xfId="0" applyFill="1" applyBorder="1" applyAlignment="1">
      <alignment/>
    </xf>
    <xf numFmtId="0" fontId="0" fillId="2" borderId="20" xfId="0" applyFill="1" applyBorder="1" applyAlignment="1">
      <alignment/>
    </xf>
    <xf numFmtId="0" fontId="35" fillId="0" borderId="13" xfId="0" applyFont="1" applyBorder="1" applyAlignment="1">
      <alignment horizontal="justify" vertical="center"/>
    </xf>
    <xf numFmtId="0" fontId="35" fillId="0" borderId="14" xfId="0" applyFont="1" applyBorder="1" applyAlignment="1">
      <alignment horizontal="justify" vertical="center"/>
    </xf>
    <xf numFmtId="0" fontId="0" fillId="17" borderId="0" xfId="0" applyFill="1" applyBorder="1" applyAlignment="1">
      <alignment/>
    </xf>
    <xf numFmtId="0" fontId="0" fillId="17" borderId="16" xfId="0" applyFill="1" applyBorder="1" applyAlignment="1">
      <alignment/>
    </xf>
    <xf numFmtId="0" fontId="0" fillId="17" borderId="18" xfId="0" applyFill="1" applyBorder="1" applyAlignment="1">
      <alignment/>
    </xf>
    <xf numFmtId="0" fontId="0" fillId="17" borderId="19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7" xfId="0" applyFill="1" applyBorder="1" applyAlignment="1">
      <alignment/>
    </xf>
    <xf numFmtId="0" fontId="0" fillId="19" borderId="0" xfId="0" applyFill="1" applyBorder="1" applyAlignment="1">
      <alignment/>
    </xf>
    <xf numFmtId="0" fontId="35" fillId="2" borderId="0" xfId="0" applyFont="1" applyFill="1" applyBorder="1" applyAlignment="1">
      <alignment horizontal="justify" vertical="center"/>
    </xf>
    <xf numFmtId="0" fontId="35" fillId="2" borderId="16" xfId="0" applyFont="1" applyFill="1" applyBorder="1" applyAlignment="1">
      <alignment horizontal="justify" vertical="center"/>
    </xf>
    <xf numFmtId="0" fontId="0" fillId="2" borderId="0" xfId="0" applyFill="1" applyBorder="1" applyAlignment="1">
      <alignment/>
    </xf>
    <xf numFmtId="0" fontId="0" fillId="2" borderId="16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35" fillId="0" borderId="18" xfId="0" applyFont="1" applyBorder="1" applyAlignment="1">
      <alignment horizontal="justify" vertical="center"/>
    </xf>
    <xf numFmtId="0" fontId="35" fillId="0" borderId="23" xfId="0" applyFont="1" applyBorder="1" applyAlignment="1">
      <alignment horizontal="justify" vertical="center" textRotation="90"/>
    </xf>
    <xf numFmtId="0" fontId="35" fillId="0" borderId="24" xfId="0" applyFont="1" applyBorder="1" applyAlignment="1">
      <alignment horizontal="justify" vertical="center" textRotation="90"/>
    </xf>
    <xf numFmtId="0" fontId="35" fillId="0" borderId="25" xfId="0" applyFont="1" applyBorder="1" applyAlignment="1">
      <alignment horizontal="justify" vertical="center" textRotation="90"/>
    </xf>
    <xf numFmtId="0" fontId="35" fillId="0" borderId="13" xfId="0" applyFont="1" applyBorder="1" applyAlignment="1">
      <alignment horizontal="justify" vertical="center" textRotation="90"/>
    </xf>
    <xf numFmtId="0" fontId="35" fillId="0" borderId="17" xfId="0" applyFont="1" applyBorder="1" applyAlignment="1">
      <alignment horizontal="justify" vertical="center" textRotation="90"/>
    </xf>
    <xf numFmtId="0" fontId="35" fillId="0" borderId="26" xfId="0" applyFont="1" applyBorder="1" applyAlignment="1">
      <alignment horizontal="justify" vertical="center" textRotation="90"/>
    </xf>
    <xf numFmtId="0" fontId="35" fillId="0" borderId="27" xfId="0" applyFont="1" applyBorder="1" applyAlignment="1">
      <alignment horizontal="justify" vertical="center"/>
    </xf>
    <xf numFmtId="0" fontId="35" fillId="0" borderId="28" xfId="0" applyFont="1" applyBorder="1" applyAlignment="1">
      <alignment horizontal="justify" vertical="center"/>
    </xf>
    <xf numFmtId="0" fontId="35" fillId="0" borderId="21" xfId="0" applyFont="1" applyBorder="1" applyAlignment="1">
      <alignment horizontal="justify" vertical="center"/>
    </xf>
    <xf numFmtId="0" fontId="35" fillId="0" borderId="13" xfId="0" applyFont="1" applyBorder="1" applyAlignment="1">
      <alignment horizontal="justify" vertical="center"/>
    </xf>
    <xf numFmtId="0" fontId="35" fillId="0" borderId="14" xfId="0" applyFont="1" applyBorder="1" applyAlignment="1">
      <alignment horizontal="justify" vertical="center"/>
    </xf>
    <xf numFmtId="0" fontId="35" fillId="0" borderId="15" xfId="0" applyFont="1" applyBorder="1" applyAlignment="1">
      <alignment horizontal="justify" vertical="center"/>
    </xf>
    <xf numFmtId="0" fontId="35" fillId="0" borderId="29" xfId="0" applyFont="1" applyBorder="1" applyAlignment="1">
      <alignment horizontal="justify" vertical="center"/>
    </xf>
    <xf numFmtId="0" fontId="35" fillId="0" borderId="0" xfId="0" applyFont="1" applyFill="1" applyBorder="1" applyAlignment="1">
      <alignment horizontal="center" vertical="center" textRotation="90"/>
    </xf>
    <xf numFmtId="0" fontId="35" fillId="0" borderId="30" xfId="0" applyFont="1" applyBorder="1" applyAlignment="1">
      <alignment horizontal="justify" vertical="center"/>
    </xf>
    <xf numFmtId="0" fontId="35" fillId="0" borderId="0" xfId="0" applyFont="1" applyFill="1" applyBorder="1" applyAlignment="1">
      <alignment horizontal="justify" vertical="center"/>
    </xf>
    <xf numFmtId="0" fontId="35" fillId="0" borderId="13" xfId="0" applyFont="1" applyBorder="1" applyAlignment="1">
      <alignment horizontal="center" vertical="center" textRotation="90"/>
    </xf>
    <xf numFmtId="0" fontId="35" fillId="0" borderId="17" xfId="0" applyFont="1" applyBorder="1" applyAlignment="1">
      <alignment horizontal="center" vertical="center" textRotation="90"/>
    </xf>
    <xf numFmtId="0" fontId="35" fillId="0" borderId="20" xfId="0" applyFont="1" applyBorder="1" applyAlignment="1">
      <alignment horizontal="center" vertical="center" textRotation="9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6"/>
  <sheetViews>
    <sheetView zoomScalePageLayoutView="0" workbookViewId="0" topLeftCell="B4">
      <selection activeCell="E33" sqref="E33"/>
    </sheetView>
  </sheetViews>
  <sheetFormatPr defaultColWidth="9.140625" defaultRowHeight="15"/>
  <cols>
    <col min="4" max="4" width="16.00390625" style="0" bestFit="1" customWidth="1"/>
    <col min="5" max="5" width="19.7109375" style="0" bestFit="1" customWidth="1"/>
    <col min="6" max="6" width="20.57421875" style="0" bestFit="1" customWidth="1"/>
    <col min="8" max="8" width="21.00390625" style="0" bestFit="1" customWidth="1"/>
    <col min="9" max="9" width="18.00390625" style="0" bestFit="1" customWidth="1"/>
  </cols>
  <sheetData>
    <row r="1" spans="6:8" ht="15">
      <c r="F1" t="s">
        <v>21</v>
      </c>
      <c r="G1">
        <v>2</v>
      </c>
      <c r="H1" t="s">
        <v>22</v>
      </c>
    </row>
    <row r="2" spans="6:8" ht="15">
      <c r="F2" t="s">
        <v>19</v>
      </c>
      <c r="G2">
        <v>100</v>
      </c>
      <c r="H2" t="s">
        <v>20</v>
      </c>
    </row>
    <row r="4" spans="3:9" ht="15">
      <c r="C4" s="1" t="s">
        <v>0</v>
      </c>
      <c r="D4" s="1" t="s">
        <v>1</v>
      </c>
      <c r="E4" s="1" t="s">
        <v>2</v>
      </c>
      <c r="F4" s="9" t="s">
        <v>17</v>
      </c>
      <c r="H4" s="1" t="s">
        <v>18</v>
      </c>
      <c r="I4" s="1" t="s">
        <v>23</v>
      </c>
    </row>
    <row r="5" spans="3:9" ht="15">
      <c r="C5" s="1" t="s">
        <v>3</v>
      </c>
      <c r="D5" s="1">
        <v>2000</v>
      </c>
      <c r="E5" s="1">
        <v>20</v>
      </c>
      <c r="F5" s="5">
        <f>D5/$D$13</f>
        <v>2105.263157894737</v>
      </c>
      <c r="H5" s="1">
        <f>INT(F5/$G$2)</f>
        <v>21</v>
      </c>
      <c r="I5" s="1">
        <f>H5*$G$1</f>
        <v>42</v>
      </c>
    </row>
    <row r="6" spans="3:9" ht="15">
      <c r="C6" s="1" t="s">
        <v>4</v>
      </c>
      <c r="D6" s="1">
        <v>1000</v>
      </c>
      <c r="E6" s="1">
        <v>30</v>
      </c>
      <c r="F6" s="5">
        <f>D6/$D$13</f>
        <v>1052.6315789473686</v>
      </c>
      <c r="H6" s="1">
        <f>INT(F6/$G$2)</f>
        <v>10</v>
      </c>
      <c r="I6" s="1">
        <f>H6*$G$1</f>
        <v>20</v>
      </c>
    </row>
    <row r="7" spans="3:9" ht="15">
      <c r="C7" s="1" t="s">
        <v>5</v>
      </c>
      <c r="D7" s="1">
        <v>1000</v>
      </c>
      <c r="E7" s="1">
        <v>45</v>
      </c>
      <c r="F7" s="5">
        <f>D7/$D$13</f>
        <v>1052.6315789473686</v>
      </c>
      <c r="H7" s="1">
        <f>INT(F7/$G$2)</f>
        <v>10</v>
      </c>
      <c r="I7" s="1">
        <f>H7*$G$1</f>
        <v>20</v>
      </c>
    </row>
    <row r="8" spans="3:9" ht="15">
      <c r="C8" s="1" t="s">
        <v>6</v>
      </c>
      <c r="D8" s="1">
        <v>2000</v>
      </c>
      <c r="E8" s="1">
        <v>45</v>
      </c>
      <c r="F8" s="5">
        <f>D8/$D$13</f>
        <v>2105.263157894737</v>
      </c>
      <c r="H8" s="1">
        <f>INT(F8/$G$2)</f>
        <v>21</v>
      </c>
      <c r="I8" s="1">
        <f>H8*$G$1</f>
        <v>42</v>
      </c>
    </row>
    <row r="9" spans="3:9" ht="15">
      <c r="C9" s="1" t="s">
        <v>7</v>
      </c>
      <c r="D9" s="1">
        <v>2000</v>
      </c>
      <c r="E9" s="1">
        <v>45</v>
      </c>
      <c r="F9" s="5">
        <f>D9/$D$13</f>
        <v>2105.263157894737</v>
      </c>
      <c r="H9" s="1">
        <f>INT(F9/$G$2)</f>
        <v>21</v>
      </c>
      <c r="I9" s="1">
        <f>H9*$G$1</f>
        <v>42</v>
      </c>
    </row>
    <row r="12" spans="3:8" ht="15">
      <c r="C12" s="1" t="s">
        <v>8</v>
      </c>
      <c r="D12" s="1">
        <v>0.9</v>
      </c>
      <c r="H12" s="1" t="s">
        <v>24</v>
      </c>
    </row>
    <row r="13" spans="3:8" ht="15">
      <c r="C13" s="1" t="s">
        <v>9</v>
      </c>
      <c r="D13" s="1">
        <v>0.95</v>
      </c>
      <c r="H13" s="5">
        <f>F5*E5/60</f>
        <v>701.7543859649123</v>
      </c>
    </row>
    <row r="14" spans="3:8" ht="15">
      <c r="C14" s="1" t="s">
        <v>10</v>
      </c>
      <c r="D14" s="1">
        <v>0.95</v>
      </c>
      <c r="H14" s="5">
        <f>F6*E6/60</f>
        <v>526.3157894736843</v>
      </c>
    </row>
    <row r="15" spans="3:8" ht="15">
      <c r="C15" s="1" t="s">
        <v>11</v>
      </c>
      <c r="D15" s="1">
        <v>0.9</v>
      </c>
      <c r="H15" s="5">
        <f>F7*E7/60</f>
        <v>789.4736842105265</v>
      </c>
    </row>
    <row r="16" spans="3:8" ht="15">
      <c r="C16" s="1" t="s">
        <v>12</v>
      </c>
      <c r="D16" s="1">
        <v>0.8</v>
      </c>
      <c r="H16" s="5">
        <f>F8*E8/60</f>
        <v>1578.947368421053</v>
      </c>
    </row>
    <row r="17" ht="15">
      <c r="H17" s="5">
        <f>F9*E9/60</f>
        <v>1578.947368421053</v>
      </c>
    </row>
    <row r="19" spans="3:4" ht="15">
      <c r="C19" s="1">
        <v>1</v>
      </c>
      <c r="D19" s="1" t="s">
        <v>13</v>
      </c>
    </row>
    <row r="20" spans="3:4" ht="15">
      <c r="C20" s="1">
        <v>8</v>
      </c>
      <c r="D20" s="1" t="s">
        <v>14</v>
      </c>
    </row>
    <row r="21" spans="3:8" ht="15">
      <c r="C21" s="1">
        <v>5</v>
      </c>
      <c r="D21" s="1" t="s">
        <v>15</v>
      </c>
      <c r="H21" s="1" t="s">
        <v>25</v>
      </c>
    </row>
    <row r="22" spans="3:8" ht="15">
      <c r="C22" s="1">
        <v>44</v>
      </c>
      <c r="D22" s="1" t="s">
        <v>16</v>
      </c>
      <c r="H22" s="5">
        <f>I5+H13</f>
        <v>743.7543859649123</v>
      </c>
    </row>
    <row r="23" ht="15">
      <c r="H23" s="5">
        <f>I6+H14</f>
        <v>546.3157894736843</v>
      </c>
    </row>
    <row r="24" ht="15">
      <c r="H24" s="5">
        <f>I7+H15</f>
        <v>809.4736842105265</v>
      </c>
    </row>
    <row r="25" ht="15">
      <c r="H25" s="5">
        <f>I8+H16</f>
        <v>1620.947368421053</v>
      </c>
    </row>
    <row r="26" ht="15.75" thickBot="1">
      <c r="H26" s="6">
        <f>I9+H17</f>
        <v>1620.947368421053</v>
      </c>
    </row>
    <row r="27" spans="6:9" ht="15.75" thickBot="1">
      <c r="F27" t="s">
        <v>27</v>
      </c>
      <c r="H27" s="7">
        <f>SUM(H22:H26)</f>
        <v>5341.438596491229</v>
      </c>
      <c r="I27" t="s">
        <v>26</v>
      </c>
    </row>
    <row r="29" spans="3:5" ht="15">
      <c r="C29" t="s">
        <v>28</v>
      </c>
      <c r="D29">
        <f>C19*C20*C21*C22</f>
        <v>1760</v>
      </c>
      <c r="E29" t="s">
        <v>22</v>
      </c>
    </row>
    <row r="30" spans="3:4" ht="15">
      <c r="C30" t="s">
        <v>29</v>
      </c>
      <c r="D30" s="4">
        <f>D29*D12*D14*D15*D16</f>
        <v>1083.456</v>
      </c>
    </row>
    <row r="33" spans="3:5" ht="15">
      <c r="C33" t="s">
        <v>30</v>
      </c>
      <c r="E33" s="3">
        <f>H27/D30</f>
        <v>4.930000476707157</v>
      </c>
    </row>
    <row r="34" ht="15">
      <c r="E34" s="4">
        <f>CEILING(E33,1)</f>
        <v>5</v>
      </c>
    </row>
    <row r="36" spans="4:5" ht="15">
      <c r="D36" t="s">
        <v>31</v>
      </c>
      <c r="E36" s="8">
        <f>H27/(D30*E34)</f>
        <v>0.9860000953414313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K40"/>
  <sheetViews>
    <sheetView zoomScalePageLayoutView="0" workbookViewId="0" topLeftCell="A16">
      <selection activeCell="O29" sqref="O29"/>
    </sheetView>
  </sheetViews>
  <sheetFormatPr defaultColWidth="9.140625" defaultRowHeight="15"/>
  <sheetData>
    <row r="5" spans="6:10" ht="15.75" thickBot="1">
      <c r="F5" s="68" t="s">
        <v>42</v>
      </c>
      <c r="G5" s="68"/>
      <c r="H5" s="68"/>
      <c r="I5" s="68"/>
      <c r="J5" s="68"/>
    </row>
    <row r="6" spans="4:10" ht="15">
      <c r="D6" s="20"/>
      <c r="E6" s="11"/>
      <c r="F6" s="37">
        <v>1</v>
      </c>
      <c r="G6" s="37">
        <v>2</v>
      </c>
      <c r="H6" s="37">
        <v>3</v>
      </c>
      <c r="I6" s="37">
        <v>4</v>
      </c>
      <c r="J6" s="38">
        <v>5</v>
      </c>
    </row>
    <row r="7" spans="4:10" ht="15.75" thickBot="1">
      <c r="D7" s="21"/>
      <c r="E7" s="13"/>
      <c r="F7" s="47">
        <f>2^($J$6-F6)</f>
        <v>16</v>
      </c>
      <c r="G7" s="47">
        <f>2^($J$6-G6)</f>
        <v>8</v>
      </c>
      <c r="H7" s="47">
        <f>2^($J$6-H6)</f>
        <v>4</v>
      </c>
      <c r="I7" s="47">
        <f>2^($J$6-I6)</f>
        <v>2</v>
      </c>
      <c r="J7" s="49">
        <f>2^($J$6-J6)</f>
        <v>1</v>
      </c>
    </row>
    <row r="8" spans="3:11" ht="15.75" thickBot="1">
      <c r="C8" s="69" t="s">
        <v>41</v>
      </c>
      <c r="D8" s="39">
        <v>1</v>
      </c>
      <c r="E8" s="47">
        <f>2^($D$14-D8)</f>
        <v>64</v>
      </c>
      <c r="F8" s="22">
        <v>0</v>
      </c>
      <c r="G8" s="23">
        <v>1</v>
      </c>
      <c r="H8" s="23">
        <v>1</v>
      </c>
      <c r="I8" s="23">
        <v>0</v>
      </c>
      <c r="J8" s="23">
        <v>1</v>
      </c>
      <c r="K8">
        <f>SUMPRODUCT($F$7:$J$7,F8:J8)</f>
        <v>13</v>
      </c>
    </row>
    <row r="9" spans="3:11" ht="15.75" thickBot="1">
      <c r="C9" s="70"/>
      <c r="D9" s="39">
        <v>2</v>
      </c>
      <c r="E9" s="47">
        <f aca="true" t="shared" si="0" ref="E9:E14">2^($D$14-D9)</f>
        <v>32</v>
      </c>
      <c r="F9" s="24">
        <v>1</v>
      </c>
      <c r="G9" s="25">
        <v>0</v>
      </c>
      <c r="H9" s="25">
        <v>0</v>
      </c>
      <c r="I9" s="25">
        <v>1</v>
      </c>
      <c r="J9" s="25">
        <v>0</v>
      </c>
      <c r="K9">
        <f aca="true" t="shared" si="1" ref="K9:K14">SUMPRODUCT($F$7:$J$7,F9:J9)</f>
        <v>18</v>
      </c>
    </row>
    <row r="10" spans="3:11" ht="15.75" thickBot="1">
      <c r="C10" s="70"/>
      <c r="D10" s="39">
        <v>3</v>
      </c>
      <c r="E10" s="47">
        <f t="shared" si="0"/>
        <v>16</v>
      </c>
      <c r="F10" s="24">
        <v>0</v>
      </c>
      <c r="G10" s="25">
        <v>1</v>
      </c>
      <c r="H10" s="25">
        <v>1</v>
      </c>
      <c r="I10" s="25">
        <v>0</v>
      </c>
      <c r="J10" s="25">
        <v>0</v>
      </c>
      <c r="K10">
        <f t="shared" si="1"/>
        <v>12</v>
      </c>
    </row>
    <row r="11" spans="3:11" ht="15.75" thickBot="1">
      <c r="C11" s="70"/>
      <c r="D11" s="39">
        <v>4</v>
      </c>
      <c r="E11" s="47">
        <f t="shared" si="0"/>
        <v>8</v>
      </c>
      <c r="F11" s="24">
        <v>1</v>
      </c>
      <c r="G11" s="25">
        <v>0</v>
      </c>
      <c r="H11" s="25">
        <v>0</v>
      </c>
      <c r="I11" s="25">
        <v>1</v>
      </c>
      <c r="J11" s="25">
        <v>0</v>
      </c>
      <c r="K11">
        <f t="shared" si="1"/>
        <v>18</v>
      </c>
    </row>
    <row r="12" spans="3:11" ht="15.75" thickBot="1">
      <c r="C12" s="70"/>
      <c r="D12" s="39">
        <v>5</v>
      </c>
      <c r="E12" s="47">
        <f t="shared" si="0"/>
        <v>4</v>
      </c>
      <c r="F12" s="24">
        <v>1</v>
      </c>
      <c r="G12" s="25">
        <v>0</v>
      </c>
      <c r="H12" s="25">
        <v>0</v>
      </c>
      <c r="I12" s="25">
        <v>0</v>
      </c>
      <c r="J12" s="25">
        <v>0</v>
      </c>
      <c r="K12">
        <f t="shared" si="1"/>
        <v>16</v>
      </c>
    </row>
    <row r="13" spans="3:11" ht="15.75" thickBot="1">
      <c r="C13" s="70"/>
      <c r="D13" s="39">
        <v>6</v>
      </c>
      <c r="E13" s="47">
        <f t="shared" si="0"/>
        <v>2</v>
      </c>
      <c r="F13" s="24">
        <v>1</v>
      </c>
      <c r="G13" s="25">
        <v>0</v>
      </c>
      <c r="H13" s="25">
        <v>0</v>
      </c>
      <c r="I13" s="25">
        <v>1</v>
      </c>
      <c r="J13" s="25">
        <v>0</v>
      </c>
      <c r="K13">
        <f t="shared" si="1"/>
        <v>18</v>
      </c>
    </row>
    <row r="14" spans="3:11" ht="15.75" thickBot="1">
      <c r="C14" s="71"/>
      <c r="D14" s="40">
        <v>7</v>
      </c>
      <c r="E14" s="48">
        <f t="shared" si="0"/>
        <v>1</v>
      </c>
      <c r="F14" s="24">
        <v>0</v>
      </c>
      <c r="G14" s="25">
        <v>0</v>
      </c>
      <c r="H14" s="25">
        <v>1</v>
      </c>
      <c r="I14" s="25">
        <v>0</v>
      </c>
      <c r="J14" s="25">
        <v>1</v>
      </c>
      <c r="K14">
        <f t="shared" si="1"/>
        <v>5</v>
      </c>
    </row>
    <row r="16" ht="15.75" thickBot="1"/>
    <row r="17" spans="6:10" ht="15.75" thickBot="1">
      <c r="F17" s="75" t="s">
        <v>42</v>
      </c>
      <c r="G17" s="76"/>
      <c r="H17" s="76"/>
      <c r="I17" s="76"/>
      <c r="J17" s="77"/>
    </row>
    <row r="18" spans="4:10" ht="15">
      <c r="D18" s="10"/>
      <c r="E18" s="11"/>
      <c r="F18" s="42">
        <v>1</v>
      </c>
      <c r="G18" s="42">
        <v>2</v>
      </c>
      <c r="H18" s="42">
        <v>3</v>
      </c>
      <c r="I18" s="42">
        <v>4</v>
      </c>
      <c r="J18" s="43">
        <v>5</v>
      </c>
    </row>
    <row r="19" spans="4:10" ht="15.75" thickBot="1">
      <c r="D19" s="15"/>
      <c r="E19" s="13"/>
      <c r="F19" s="44">
        <v>16</v>
      </c>
      <c r="G19" s="44">
        <v>8</v>
      </c>
      <c r="H19" s="44">
        <v>4</v>
      </c>
      <c r="I19" s="44">
        <v>2</v>
      </c>
      <c r="J19" s="45">
        <v>1</v>
      </c>
    </row>
    <row r="20" spans="3:11" ht="15">
      <c r="C20" s="72" t="s">
        <v>41</v>
      </c>
      <c r="D20" s="50">
        <v>2</v>
      </c>
      <c r="E20" s="44">
        <v>64</v>
      </c>
      <c r="F20" s="10">
        <v>1</v>
      </c>
      <c r="G20" s="11">
        <v>0</v>
      </c>
      <c r="H20" s="11">
        <v>0</v>
      </c>
      <c r="I20" s="11">
        <v>1</v>
      </c>
      <c r="J20" s="12">
        <v>0</v>
      </c>
      <c r="K20">
        <v>18</v>
      </c>
    </row>
    <row r="21" spans="3:11" ht="15">
      <c r="C21" s="73"/>
      <c r="D21" s="50">
        <v>4</v>
      </c>
      <c r="E21" s="44">
        <v>32</v>
      </c>
      <c r="F21" s="15">
        <v>1</v>
      </c>
      <c r="G21" s="13">
        <v>0</v>
      </c>
      <c r="H21" s="13">
        <v>0</v>
      </c>
      <c r="I21" s="13">
        <v>1</v>
      </c>
      <c r="J21" s="14">
        <v>0</v>
      </c>
      <c r="K21">
        <v>18</v>
      </c>
    </row>
    <row r="22" spans="3:11" ht="15">
      <c r="C22" s="73"/>
      <c r="D22" s="50">
        <v>6</v>
      </c>
      <c r="E22" s="44">
        <v>16</v>
      </c>
      <c r="F22" s="15">
        <v>1</v>
      </c>
      <c r="G22" s="13">
        <v>0</v>
      </c>
      <c r="H22" s="13">
        <v>0</v>
      </c>
      <c r="I22" s="13">
        <v>1</v>
      </c>
      <c r="J22" s="14">
        <v>0</v>
      </c>
      <c r="K22">
        <v>18</v>
      </c>
    </row>
    <row r="23" spans="3:11" ht="15">
      <c r="C23" s="73"/>
      <c r="D23" s="50">
        <v>5</v>
      </c>
      <c r="E23" s="44">
        <v>8</v>
      </c>
      <c r="F23" s="15">
        <v>1</v>
      </c>
      <c r="G23" s="13">
        <v>0</v>
      </c>
      <c r="H23" s="13">
        <v>0</v>
      </c>
      <c r="I23" s="13">
        <v>0</v>
      </c>
      <c r="J23" s="14">
        <v>0</v>
      </c>
      <c r="K23">
        <v>16</v>
      </c>
    </row>
    <row r="24" spans="3:11" ht="15">
      <c r="C24" s="73"/>
      <c r="D24" s="50">
        <v>1</v>
      </c>
      <c r="E24" s="44">
        <v>4</v>
      </c>
      <c r="F24" s="15">
        <v>0</v>
      </c>
      <c r="G24" s="13">
        <v>1</v>
      </c>
      <c r="H24" s="13">
        <v>1</v>
      </c>
      <c r="I24" s="13">
        <v>0</v>
      </c>
      <c r="J24" s="14">
        <v>1</v>
      </c>
      <c r="K24">
        <v>13</v>
      </c>
    </row>
    <row r="25" spans="3:11" ht="15">
      <c r="C25" s="73"/>
      <c r="D25" s="50">
        <v>3</v>
      </c>
      <c r="E25" s="44">
        <v>2</v>
      </c>
      <c r="F25" s="15">
        <v>0</v>
      </c>
      <c r="G25" s="13">
        <v>1</v>
      </c>
      <c r="H25" s="13">
        <v>1</v>
      </c>
      <c r="I25" s="13">
        <v>0</v>
      </c>
      <c r="J25" s="14">
        <v>0</v>
      </c>
      <c r="K25">
        <v>12</v>
      </c>
    </row>
    <row r="26" spans="3:11" ht="15.75" thickBot="1">
      <c r="C26" s="74"/>
      <c r="D26" s="51">
        <v>7</v>
      </c>
      <c r="E26" s="46">
        <v>1</v>
      </c>
      <c r="F26" s="18">
        <v>0</v>
      </c>
      <c r="G26" s="16">
        <v>0</v>
      </c>
      <c r="H26" s="16">
        <v>1</v>
      </c>
      <c r="I26" s="16">
        <v>0</v>
      </c>
      <c r="J26" s="17">
        <v>1</v>
      </c>
      <c r="K26">
        <v>5</v>
      </c>
    </row>
    <row r="27" spans="6:10" ht="15">
      <c r="F27">
        <f>SUMPRODUCT($E$20:$E$26,F20:F26)</f>
        <v>120</v>
      </c>
      <c r="G27">
        <f>SUMPRODUCT($E$20:$E$26,G20:G26)</f>
        <v>6</v>
      </c>
      <c r="H27">
        <f>SUMPRODUCT($E$20:$E$26,H20:H26)</f>
        <v>7</v>
      </c>
      <c r="I27">
        <f>SUMPRODUCT($E$20:$E$26,I20:I26)</f>
        <v>112</v>
      </c>
      <c r="J27">
        <f>SUMPRODUCT($E$20:$E$26,J20:J26)</f>
        <v>5</v>
      </c>
    </row>
    <row r="29" ht="15.75" thickBot="1"/>
    <row r="30" spans="6:10" ht="15.75" thickBot="1">
      <c r="F30" s="78" t="s">
        <v>42</v>
      </c>
      <c r="G30" s="79"/>
      <c r="H30" s="79"/>
      <c r="I30" s="79"/>
      <c r="J30" s="80"/>
    </row>
    <row r="31" spans="4:10" ht="15">
      <c r="D31" s="10"/>
      <c r="E31" s="11"/>
      <c r="F31" s="42">
        <v>1</v>
      </c>
      <c r="G31" s="42">
        <v>4</v>
      </c>
      <c r="H31" s="42">
        <v>3</v>
      </c>
      <c r="I31" s="42">
        <v>2</v>
      </c>
      <c r="J31" s="43">
        <v>5</v>
      </c>
    </row>
    <row r="32" spans="4:10" ht="15.75" thickBot="1">
      <c r="D32" s="15"/>
      <c r="E32" s="13"/>
      <c r="F32" s="44">
        <v>16</v>
      </c>
      <c r="G32" s="44">
        <v>2</v>
      </c>
      <c r="H32" s="44">
        <v>4</v>
      </c>
      <c r="I32" s="44">
        <v>8</v>
      </c>
      <c r="J32" s="45">
        <v>1</v>
      </c>
    </row>
    <row r="33" spans="3:11" ht="15">
      <c r="C33" s="72" t="s">
        <v>41</v>
      </c>
      <c r="D33" s="50">
        <v>2</v>
      </c>
      <c r="E33" s="44">
        <v>64</v>
      </c>
      <c r="F33" s="58">
        <v>1</v>
      </c>
      <c r="G33" s="59">
        <v>1</v>
      </c>
      <c r="H33" s="28">
        <v>0</v>
      </c>
      <c r="I33" s="11">
        <v>0</v>
      </c>
      <c r="J33" s="12">
        <v>0</v>
      </c>
      <c r="K33">
        <v>18</v>
      </c>
    </row>
    <row r="34" spans="3:11" ht="15">
      <c r="C34" s="73"/>
      <c r="D34" s="50">
        <v>4</v>
      </c>
      <c r="E34" s="44">
        <v>32</v>
      </c>
      <c r="F34" s="60">
        <v>1</v>
      </c>
      <c r="G34" s="61">
        <v>1</v>
      </c>
      <c r="H34" s="2">
        <v>0</v>
      </c>
      <c r="I34" s="13">
        <v>0</v>
      </c>
      <c r="J34" s="14">
        <v>0</v>
      </c>
      <c r="K34">
        <v>18</v>
      </c>
    </row>
    <row r="35" spans="3:11" ht="15">
      <c r="C35" s="73"/>
      <c r="D35" s="50">
        <v>6</v>
      </c>
      <c r="E35" s="44">
        <v>16</v>
      </c>
      <c r="F35" s="60">
        <v>1</v>
      </c>
      <c r="G35" s="61">
        <v>1</v>
      </c>
      <c r="H35" s="2">
        <v>0</v>
      </c>
      <c r="I35" s="13">
        <v>0</v>
      </c>
      <c r="J35" s="14">
        <v>0</v>
      </c>
      <c r="K35">
        <v>18</v>
      </c>
    </row>
    <row r="36" spans="3:11" ht="15">
      <c r="C36" s="73"/>
      <c r="D36" s="50">
        <v>5</v>
      </c>
      <c r="E36" s="44">
        <v>8</v>
      </c>
      <c r="F36" s="60">
        <v>1</v>
      </c>
      <c r="G36" s="61">
        <v>0</v>
      </c>
      <c r="H36" s="2">
        <v>0</v>
      </c>
      <c r="I36" s="13">
        <v>0</v>
      </c>
      <c r="J36" s="14">
        <v>0</v>
      </c>
      <c r="K36">
        <v>16</v>
      </c>
    </row>
    <row r="37" spans="3:11" ht="15">
      <c r="C37" s="73"/>
      <c r="D37" s="50">
        <v>1</v>
      </c>
      <c r="E37" s="44">
        <v>4</v>
      </c>
      <c r="F37" s="15">
        <v>0</v>
      </c>
      <c r="G37" s="13">
        <v>0</v>
      </c>
      <c r="H37" s="54">
        <v>1</v>
      </c>
      <c r="I37" s="54">
        <v>1</v>
      </c>
      <c r="J37" s="55">
        <v>1</v>
      </c>
      <c r="K37">
        <v>13</v>
      </c>
    </row>
    <row r="38" spans="3:11" ht="15">
      <c r="C38" s="73"/>
      <c r="D38" s="50">
        <v>3</v>
      </c>
      <c r="E38" s="44">
        <v>2</v>
      </c>
      <c r="F38" s="15">
        <v>0</v>
      </c>
      <c r="G38" s="13">
        <v>0</v>
      </c>
      <c r="H38" s="54">
        <v>1</v>
      </c>
      <c r="I38" s="54">
        <v>1</v>
      </c>
      <c r="J38" s="55">
        <v>0</v>
      </c>
      <c r="K38">
        <v>12</v>
      </c>
    </row>
    <row r="39" spans="3:11" ht="15.75" thickBot="1">
      <c r="C39" s="74"/>
      <c r="D39" s="51">
        <v>7</v>
      </c>
      <c r="E39" s="46">
        <v>1</v>
      </c>
      <c r="F39" s="18">
        <v>0</v>
      </c>
      <c r="G39" s="16">
        <v>0</v>
      </c>
      <c r="H39" s="56">
        <v>1</v>
      </c>
      <c r="I39" s="56">
        <v>0</v>
      </c>
      <c r="J39" s="57">
        <v>1</v>
      </c>
      <c r="K39">
        <v>5</v>
      </c>
    </row>
    <row r="40" spans="6:10" ht="15">
      <c r="F40">
        <v>120</v>
      </c>
      <c r="G40">
        <v>112</v>
      </c>
      <c r="H40">
        <v>7</v>
      </c>
      <c r="I40">
        <v>6</v>
      </c>
      <c r="J40">
        <v>5</v>
      </c>
    </row>
  </sheetData>
  <sheetProtection/>
  <mergeCells count="6">
    <mergeCell ref="F5:J5"/>
    <mergeCell ref="C8:C14"/>
    <mergeCell ref="C20:C26"/>
    <mergeCell ref="F17:J17"/>
    <mergeCell ref="C33:C39"/>
    <mergeCell ref="F30:J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3:Q57"/>
  <sheetViews>
    <sheetView zoomScalePageLayoutView="0" workbookViewId="0" topLeftCell="A16">
      <selection activeCell="M42" sqref="M42"/>
    </sheetView>
  </sheetViews>
  <sheetFormatPr defaultColWidth="9.140625" defaultRowHeight="15"/>
  <sheetData>
    <row r="2" ht="15.75" thickBot="1"/>
    <row r="3" spans="5:13" ht="15.75" thickBot="1">
      <c r="E3" s="75" t="s">
        <v>42</v>
      </c>
      <c r="F3" s="76"/>
      <c r="G3" s="76"/>
      <c r="H3" s="76"/>
      <c r="I3" s="76"/>
      <c r="J3" s="76"/>
      <c r="K3" s="76"/>
      <c r="L3" s="76"/>
      <c r="M3" s="81"/>
    </row>
    <row r="4" spans="3:14" ht="15">
      <c r="C4" s="52"/>
      <c r="D4" s="53"/>
      <c r="E4" s="37" t="s">
        <v>32</v>
      </c>
      <c r="F4" s="37" t="s">
        <v>33</v>
      </c>
      <c r="G4" s="37" t="s">
        <v>34</v>
      </c>
      <c r="H4" s="37" t="s">
        <v>35</v>
      </c>
      <c r="I4" s="37" t="s">
        <v>36</v>
      </c>
      <c r="J4" s="37" t="s">
        <v>37</v>
      </c>
      <c r="K4" s="37" t="s">
        <v>38</v>
      </c>
      <c r="L4" s="37" t="s">
        <v>39</v>
      </c>
      <c r="M4" s="38" t="s">
        <v>40</v>
      </c>
      <c r="N4" s="36"/>
    </row>
    <row r="5" spans="3:14" ht="15">
      <c r="C5" s="21"/>
      <c r="D5" s="13"/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>
        <v>6</v>
      </c>
      <c r="K5" s="62">
        <v>7</v>
      </c>
      <c r="L5" s="62">
        <v>8</v>
      </c>
      <c r="M5" s="63">
        <v>9</v>
      </c>
      <c r="N5" s="36"/>
    </row>
    <row r="6" spans="3:14" ht="15.75" thickBot="1">
      <c r="C6" s="21"/>
      <c r="D6" s="13"/>
      <c r="E6" s="47">
        <f>2^($M$5-E5)</f>
        <v>256</v>
      </c>
      <c r="F6" s="47">
        <f aca="true" t="shared" si="0" ref="F6:M6">2^($M$5-F5)</f>
        <v>128</v>
      </c>
      <c r="G6" s="47">
        <f t="shared" si="0"/>
        <v>64</v>
      </c>
      <c r="H6" s="47">
        <f t="shared" si="0"/>
        <v>32</v>
      </c>
      <c r="I6" s="47">
        <f t="shared" si="0"/>
        <v>16</v>
      </c>
      <c r="J6" s="47">
        <f t="shared" si="0"/>
        <v>8</v>
      </c>
      <c r="K6" s="47">
        <f t="shared" si="0"/>
        <v>4</v>
      </c>
      <c r="L6" s="47">
        <f t="shared" si="0"/>
        <v>2</v>
      </c>
      <c r="M6" s="49">
        <f t="shared" si="0"/>
        <v>1</v>
      </c>
      <c r="N6" s="36"/>
    </row>
    <row r="7" spans="2:14" ht="15.75" thickBot="1">
      <c r="B7" s="69" t="s">
        <v>41</v>
      </c>
      <c r="C7" s="39">
        <v>1</v>
      </c>
      <c r="D7" s="47">
        <f>2^($C$13-C7)</f>
        <v>64</v>
      </c>
      <c r="E7" s="22">
        <v>1</v>
      </c>
      <c r="F7" s="41"/>
      <c r="G7" s="41"/>
      <c r="H7" s="41"/>
      <c r="I7" s="41"/>
      <c r="J7" s="41"/>
      <c r="K7" s="41"/>
      <c r="L7" s="41">
        <v>1</v>
      </c>
      <c r="M7" s="41"/>
      <c r="N7" s="36">
        <f>SUMPRODUCT($E$6:$M$6,E7:M7)</f>
        <v>258</v>
      </c>
    </row>
    <row r="8" spans="2:14" ht="15.75" thickBot="1">
      <c r="B8" s="70"/>
      <c r="C8" s="39">
        <v>2</v>
      </c>
      <c r="D8" s="47">
        <f aca="true" t="shared" si="1" ref="D8:D13">2^($C$13-C8)</f>
        <v>32</v>
      </c>
      <c r="E8" s="24"/>
      <c r="F8" s="25"/>
      <c r="G8" s="25"/>
      <c r="H8" s="25"/>
      <c r="I8" s="25">
        <v>1</v>
      </c>
      <c r="J8" s="25"/>
      <c r="K8" s="25"/>
      <c r="L8" s="25"/>
      <c r="M8" s="25">
        <v>1</v>
      </c>
      <c r="N8" s="36">
        <f aca="true" t="shared" si="2" ref="N8:N13">SUMPRODUCT($E$6:$M$6,E8:M8)</f>
        <v>17</v>
      </c>
    </row>
    <row r="9" spans="2:14" ht="15.75" thickBot="1">
      <c r="B9" s="70"/>
      <c r="C9" s="39">
        <v>3</v>
      </c>
      <c r="D9" s="47">
        <f t="shared" si="1"/>
        <v>16</v>
      </c>
      <c r="E9" s="24"/>
      <c r="F9" s="25"/>
      <c r="G9" s="25">
        <v>1</v>
      </c>
      <c r="H9" s="25"/>
      <c r="I9" s="25">
        <v>1</v>
      </c>
      <c r="J9" s="25"/>
      <c r="K9" s="25"/>
      <c r="L9" s="25"/>
      <c r="M9" s="25">
        <v>1</v>
      </c>
      <c r="N9" s="36">
        <f t="shared" si="2"/>
        <v>81</v>
      </c>
    </row>
    <row r="10" spans="2:14" ht="15.75" thickBot="1">
      <c r="B10" s="70"/>
      <c r="C10" s="39">
        <v>4</v>
      </c>
      <c r="D10" s="47">
        <f t="shared" si="1"/>
        <v>8</v>
      </c>
      <c r="E10" s="24"/>
      <c r="F10" s="25">
        <v>1</v>
      </c>
      <c r="G10" s="25"/>
      <c r="H10" s="25">
        <v>1</v>
      </c>
      <c r="I10" s="25"/>
      <c r="J10" s="25">
        <v>1</v>
      </c>
      <c r="K10" s="25"/>
      <c r="L10" s="25"/>
      <c r="M10" s="25"/>
      <c r="N10" s="36">
        <f t="shared" si="2"/>
        <v>168</v>
      </c>
    </row>
    <row r="11" spans="2:14" ht="15.75" thickBot="1">
      <c r="B11" s="70"/>
      <c r="C11" s="39">
        <v>5</v>
      </c>
      <c r="D11" s="47">
        <f t="shared" si="1"/>
        <v>4</v>
      </c>
      <c r="E11" s="24">
        <v>1</v>
      </c>
      <c r="F11" s="25"/>
      <c r="G11" s="25"/>
      <c r="H11" s="25"/>
      <c r="I11" s="25"/>
      <c r="J11" s="25"/>
      <c r="K11" s="25"/>
      <c r="L11" s="25">
        <v>1</v>
      </c>
      <c r="M11" s="25"/>
      <c r="N11" s="36">
        <f t="shared" si="2"/>
        <v>258</v>
      </c>
    </row>
    <row r="12" spans="2:14" ht="15.75" thickBot="1">
      <c r="B12" s="70"/>
      <c r="C12" s="39">
        <v>6</v>
      </c>
      <c r="D12" s="47">
        <f t="shared" si="1"/>
        <v>2</v>
      </c>
      <c r="E12" s="24"/>
      <c r="F12" s="25"/>
      <c r="G12" s="25">
        <v>1</v>
      </c>
      <c r="H12" s="25"/>
      <c r="I12" s="25"/>
      <c r="J12" s="25"/>
      <c r="K12" s="25"/>
      <c r="L12" s="25"/>
      <c r="M12" s="25">
        <v>1</v>
      </c>
      <c r="N12" s="36">
        <f t="shared" si="2"/>
        <v>65</v>
      </c>
    </row>
    <row r="13" spans="2:14" ht="15.75" thickBot="1">
      <c r="B13" s="71"/>
      <c r="C13" s="40">
        <v>7</v>
      </c>
      <c r="D13" s="48">
        <f t="shared" si="1"/>
        <v>1</v>
      </c>
      <c r="E13" s="24"/>
      <c r="F13" s="25">
        <v>1</v>
      </c>
      <c r="G13" s="25"/>
      <c r="H13" s="25"/>
      <c r="I13" s="25"/>
      <c r="J13" s="25">
        <v>1</v>
      </c>
      <c r="K13" s="25">
        <v>1</v>
      </c>
      <c r="L13" s="25"/>
      <c r="M13" s="25"/>
      <c r="N13" s="36">
        <f t="shared" si="2"/>
        <v>140</v>
      </c>
    </row>
    <row r="16" ht="15.75" thickBot="1"/>
    <row r="17" spans="5:13" ht="15.75" thickBot="1">
      <c r="E17" s="78" t="s">
        <v>42</v>
      </c>
      <c r="F17" s="79"/>
      <c r="G17" s="79"/>
      <c r="H17" s="79"/>
      <c r="I17" s="79"/>
      <c r="J17" s="79"/>
      <c r="K17" s="79"/>
      <c r="L17" s="79"/>
      <c r="M17" s="83"/>
    </row>
    <row r="18" spans="3:13" ht="15">
      <c r="C18" s="10"/>
      <c r="D18" s="11"/>
      <c r="E18" s="42" t="s">
        <v>32</v>
      </c>
      <c r="F18" s="42" t="s">
        <v>33</v>
      </c>
      <c r="G18" s="42" t="s">
        <v>34</v>
      </c>
      <c r="H18" s="42" t="s">
        <v>35</v>
      </c>
      <c r="I18" s="42" t="s">
        <v>36</v>
      </c>
      <c r="J18" s="42" t="s">
        <v>37</v>
      </c>
      <c r="K18" s="42" t="s">
        <v>38</v>
      </c>
      <c r="L18" s="42" t="s">
        <v>39</v>
      </c>
      <c r="M18" s="43" t="s">
        <v>40</v>
      </c>
    </row>
    <row r="19" spans="3:13" ht="15">
      <c r="C19" s="15"/>
      <c r="D19" s="13"/>
      <c r="E19" s="64">
        <v>1</v>
      </c>
      <c r="F19" s="64">
        <v>2</v>
      </c>
      <c r="G19" s="64">
        <v>3</v>
      </c>
      <c r="H19" s="64">
        <v>4</v>
      </c>
      <c r="I19" s="64">
        <v>5</v>
      </c>
      <c r="J19" s="64">
        <v>6</v>
      </c>
      <c r="K19" s="64">
        <v>7</v>
      </c>
      <c r="L19" s="64">
        <v>8</v>
      </c>
      <c r="M19" s="65">
        <v>9</v>
      </c>
    </row>
    <row r="20" spans="3:13" ht="15.75" thickBot="1">
      <c r="C20" s="15"/>
      <c r="D20" s="13"/>
      <c r="E20" s="44">
        <v>256</v>
      </c>
      <c r="F20" s="44">
        <v>128</v>
      </c>
      <c r="G20" s="44">
        <v>64</v>
      </c>
      <c r="H20" s="44">
        <v>32</v>
      </c>
      <c r="I20" s="44">
        <v>16</v>
      </c>
      <c r="J20" s="44">
        <v>8</v>
      </c>
      <c r="K20" s="44">
        <v>4</v>
      </c>
      <c r="L20" s="44">
        <v>2</v>
      </c>
      <c r="M20" s="45">
        <v>1</v>
      </c>
    </row>
    <row r="21" spans="2:14" ht="15">
      <c r="B21" s="72" t="s">
        <v>41</v>
      </c>
      <c r="C21" s="50">
        <v>1</v>
      </c>
      <c r="D21" s="44">
        <v>64</v>
      </c>
      <c r="E21" s="10">
        <v>1</v>
      </c>
      <c r="F21" s="11"/>
      <c r="G21" s="11"/>
      <c r="H21" s="11"/>
      <c r="I21" s="11"/>
      <c r="J21" s="11"/>
      <c r="K21" s="11"/>
      <c r="L21" s="11">
        <v>1</v>
      </c>
      <c r="M21" s="12"/>
      <c r="N21">
        <v>258</v>
      </c>
    </row>
    <row r="22" spans="2:14" ht="15">
      <c r="B22" s="73"/>
      <c r="C22" s="50">
        <v>5</v>
      </c>
      <c r="D22" s="44">
        <v>32</v>
      </c>
      <c r="E22" s="15">
        <v>1</v>
      </c>
      <c r="F22" s="13"/>
      <c r="G22" s="13"/>
      <c r="H22" s="13"/>
      <c r="I22" s="13"/>
      <c r="J22" s="13"/>
      <c r="K22" s="13"/>
      <c r="L22" s="13">
        <v>1</v>
      </c>
      <c r="M22" s="14"/>
      <c r="N22">
        <v>258</v>
      </c>
    </row>
    <row r="23" spans="2:14" ht="15">
      <c r="B23" s="73"/>
      <c r="C23" s="50">
        <v>4</v>
      </c>
      <c r="D23" s="44">
        <v>16</v>
      </c>
      <c r="E23" s="15"/>
      <c r="F23" s="13">
        <v>1</v>
      </c>
      <c r="G23" s="13"/>
      <c r="H23" s="2">
        <v>1</v>
      </c>
      <c r="I23" s="13"/>
      <c r="J23" s="13">
        <v>1</v>
      </c>
      <c r="K23" s="13"/>
      <c r="L23" s="13"/>
      <c r="M23" s="14"/>
      <c r="N23">
        <v>168</v>
      </c>
    </row>
    <row r="24" spans="2:14" ht="15">
      <c r="B24" s="73"/>
      <c r="C24" s="50">
        <v>7</v>
      </c>
      <c r="D24" s="44">
        <v>8</v>
      </c>
      <c r="E24" s="15"/>
      <c r="F24" s="13">
        <v>1</v>
      </c>
      <c r="G24" s="13"/>
      <c r="H24" s="13"/>
      <c r="I24" s="13"/>
      <c r="J24" s="13">
        <v>1</v>
      </c>
      <c r="K24" s="13">
        <v>1</v>
      </c>
      <c r="L24" s="13"/>
      <c r="M24" s="14"/>
      <c r="N24">
        <v>140</v>
      </c>
    </row>
    <row r="25" spans="2:14" ht="15">
      <c r="B25" s="73"/>
      <c r="C25" s="50">
        <v>3</v>
      </c>
      <c r="D25" s="44">
        <v>4</v>
      </c>
      <c r="E25" s="15"/>
      <c r="F25" s="13"/>
      <c r="G25" s="13">
        <v>1</v>
      </c>
      <c r="H25" s="13"/>
      <c r="I25" s="13">
        <v>1</v>
      </c>
      <c r="J25" s="13"/>
      <c r="K25" s="13"/>
      <c r="L25" s="13"/>
      <c r="M25" s="14">
        <v>1</v>
      </c>
      <c r="N25">
        <v>81</v>
      </c>
    </row>
    <row r="26" spans="2:14" ht="15">
      <c r="B26" s="73"/>
      <c r="C26" s="50">
        <v>6</v>
      </c>
      <c r="D26" s="44">
        <v>2</v>
      </c>
      <c r="E26" s="15"/>
      <c r="F26" s="13"/>
      <c r="G26" s="13">
        <v>1</v>
      </c>
      <c r="H26" s="13"/>
      <c r="I26" s="13"/>
      <c r="J26" s="13"/>
      <c r="K26" s="13"/>
      <c r="L26" s="13"/>
      <c r="M26" s="14">
        <v>1</v>
      </c>
      <c r="N26">
        <v>65</v>
      </c>
    </row>
    <row r="27" spans="2:14" ht="15.75" thickBot="1">
      <c r="B27" s="74"/>
      <c r="C27" s="51">
        <v>2</v>
      </c>
      <c r="D27" s="46">
        <v>1</v>
      </c>
      <c r="E27" s="18"/>
      <c r="F27" s="16"/>
      <c r="G27" s="16"/>
      <c r="H27" s="16"/>
      <c r="I27" s="16">
        <v>1</v>
      </c>
      <c r="J27" s="16"/>
      <c r="K27" s="16"/>
      <c r="L27" s="16"/>
      <c r="M27" s="17">
        <v>1</v>
      </c>
      <c r="N27">
        <v>17</v>
      </c>
    </row>
    <row r="28" spans="5:13" ht="15">
      <c r="E28">
        <f>SUMPRODUCT($D$21:$D$27,E21:E27)</f>
        <v>96</v>
      </c>
      <c r="F28">
        <f aca="true" t="shared" si="3" ref="F28:M28">SUMPRODUCT($D$21:$D$27,F21:F27)</f>
        <v>24</v>
      </c>
      <c r="G28">
        <f t="shared" si="3"/>
        <v>6</v>
      </c>
      <c r="H28">
        <f t="shared" si="3"/>
        <v>16</v>
      </c>
      <c r="I28">
        <f t="shared" si="3"/>
        <v>5</v>
      </c>
      <c r="J28">
        <f t="shared" si="3"/>
        <v>24</v>
      </c>
      <c r="K28">
        <f t="shared" si="3"/>
        <v>8</v>
      </c>
      <c r="L28">
        <f t="shared" si="3"/>
        <v>96</v>
      </c>
      <c r="M28">
        <f t="shared" si="3"/>
        <v>7</v>
      </c>
    </row>
    <row r="30" ht="15.75" thickBot="1"/>
    <row r="31" spans="5:13" ht="15.75" thickBot="1">
      <c r="E31" s="78" t="s">
        <v>42</v>
      </c>
      <c r="F31" s="79"/>
      <c r="G31" s="79"/>
      <c r="H31" s="79"/>
      <c r="I31" s="79"/>
      <c r="J31" s="79"/>
      <c r="K31" s="79"/>
      <c r="L31" s="79"/>
      <c r="M31" s="83"/>
    </row>
    <row r="32" spans="3:13" ht="15">
      <c r="C32" s="10"/>
      <c r="D32" s="11"/>
      <c r="E32" s="42" t="s">
        <v>32</v>
      </c>
      <c r="F32" s="42" t="s">
        <v>39</v>
      </c>
      <c r="G32" s="42" t="s">
        <v>33</v>
      </c>
      <c r="H32" s="42" t="s">
        <v>35</v>
      </c>
      <c r="I32" s="42" t="s">
        <v>37</v>
      </c>
      <c r="J32" s="42" t="s">
        <v>38</v>
      </c>
      <c r="K32" s="42" t="s">
        <v>40</v>
      </c>
      <c r="L32" s="42" t="s">
        <v>34</v>
      </c>
      <c r="M32" s="43" t="s">
        <v>36</v>
      </c>
    </row>
    <row r="33" spans="3:13" ht="15">
      <c r="C33" s="15"/>
      <c r="D33" s="13"/>
      <c r="E33" s="64">
        <v>1</v>
      </c>
      <c r="F33" s="64">
        <v>8</v>
      </c>
      <c r="G33" s="64">
        <v>2</v>
      </c>
      <c r="H33" s="64">
        <v>6</v>
      </c>
      <c r="I33" s="64">
        <v>4</v>
      </c>
      <c r="J33" s="64">
        <v>7</v>
      </c>
      <c r="K33" s="64">
        <v>9</v>
      </c>
      <c r="L33" s="64">
        <v>3</v>
      </c>
      <c r="M33" s="65">
        <v>5</v>
      </c>
    </row>
    <row r="34" spans="3:13" ht="15.75" thickBot="1">
      <c r="C34" s="15"/>
      <c r="D34" s="13"/>
      <c r="E34" s="44">
        <v>256</v>
      </c>
      <c r="F34" s="44">
        <v>2</v>
      </c>
      <c r="G34" s="44">
        <v>128</v>
      </c>
      <c r="H34" s="44">
        <v>32</v>
      </c>
      <c r="I34" s="44">
        <v>8</v>
      </c>
      <c r="J34" s="44">
        <v>4</v>
      </c>
      <c r="K34" s="44">
        <v>1</v>
      </c>
      <c r="L34" s="44">
        <v>64</v>
      </c>
      <c r="M34" s="45">
        <v>16</v>
      </c>
    </row>
    <row r="35" spans="2:14" ht="15">
      <c r="B35" s="72" t="s">
        <v>41</v>
      </c>
      <c r="C35" s="50">
        <v>1</v>
      </c>
      <c r="D35" s="44">
        <v>64</v>
      </c>
      <c r="E35" s="30">
        <v>1</v>
      </c>
      <c r="F35" s="26">
        <v>1</v>
      </c>
      <c r="G35" s="28"/>
      <c r="H35" s="28"/>
      <c r="I35" s="11"/>
      <c r="J35" s="11"/>
      <c r="K35" s="11"/>
      <c r="L35" s="11"/>
      <c r="M35" s="12"/>
      <c r="N35">
        <v>418</v>
      </c>
    </row>
    <row r="36" spans="2:14" ht="15">
      <c r="B36" s="73"/>
      <c r="C36" s="50">
        <v>5</v>
      </c>
      <c r="D36" s="44">
        <v>32</v>
      </c>
      <c r="E36" s="31">
        <v>1</v>
      </c>
      <c r="F36" s="27">
        <v>1</v>
      </c>
      <c r="G36" s="13"/>
      <c r="H36" s="13"/>
      <c r="I36" s="13"/>
      <c r="J36" s="13"/>
      <c r="K36" s="13"/>
      <c r="L36" s="13"/>
      <c r="M36" s="14"/>
      <c r="N36">
        <v>258</v>
      </c>
    </row>
    <row r="37" spans="2:14" ht="15">
      <c r="B37" s="73"/>
      <c r="C37" s="50">
        <v>4</v>
      </c>
      <c r="D37" s="44">
        <v>16</v>
      </c>
      <c r="E37" s="15"/>
      <c r="F37" s="13"/>
      <c r="G37" s="19">
        <v>1</v>
      </c>
      <c r="H37" s="19">
        <v>1</v>
      </c>
      <c r="I37" s="19">
        <v>1</v>
      </c>
      <c r="J37" s="19"/>
      <c r="K37" s="13"/>
      <c r="L37" s="13"/>
      <c r="M37" s="14"/>
      <c r="N37">
        <v>168</v>
      </c>
    </row>
    <row r="38" spans="2:14" ht="15">
      <c r="B38" s="73"/>
      <c r="C38" s="50">
        <v>7</v>
      </c>
      <c r="D38" s="44">
        <v>8</v>
      </c>
      <c r="E38" s="15"/>
      <c r="F38" s="13"/>
      <c r="G38" s="19">
        <v>1</v>
      </c>
      <c r="H38" s="19">
        <v>1</v>
      </c>
      <c r="I38" s="19"/>
      <c r="J38" s="19">
        <v>1</v>
      </c>
      <c r="K38" s="13"/>
      <c r="L38" s="13"/>
      <c r="M38" s="14"/>
      <c r="N38">
        <v>140</v>
      </c>
    </row>
    <row r="39" spans="2:14" ht="15">
      <c r="B39" s="73"/>
      <c r="C39" s="50">
        <v>3</v>
      </c>
      <c r="D39" s="44">
        <v>4</v>
      </c>
      <c r="E39" s="15"/>
      <c r="F39" s="13"/>
      <c r="G39" s="13"/>
      <c r="H39" s="13"/>
      <c r="I39" s="13"/>
      <c r="J39" s="13"/>
      <c r="K39" s="32">
        <v>1</v>
      </c>
      <c r="L39" s="32">
        <v>1</v>
      </c>
      <c r="M39" s="33">
        <v>1</v>
      </c>
      <c r="N39">
        <v>81</v>
      </c>
    </row>
    <row r="40" spans="2:14" ht="15">
      <c r="B40" s="73"/>
      <c r="C40" s="50">
        <v>6</v>
      </c>
      <c r="D40" s="44">
        <v>2</v>
      </c>
      <c r="E40" s="15"/>
      <c r="F40" s="13"/>
      <c r="G40" s="13"/>
      <c r="H40" s="13"/>
      <c r="I40" s="13"/>
      <c r="J40" s="13"/>
      <c r="K40" s="32">
        <v>1</v>
      </c>
      <c r="L40" s="32">
        <v>1</v>
      </c>
      <c r="M40" s="33"/>
      <c r="N40">
        <v>65</v>
      </c>
    </row>
    <row r="41" spans="2:14" ht="15.75" thickBot="1">
      <c r="B41" s="74"/>
      <c r="C41" s="51">
        <v>2</v>
      </c>
      <c r="D41" s="46">
        <v>1</v>
      </c>
      <c r="E41" s="18"/>
      <c r="F41" s="16"/>
      <c r="G41" s="16"/>
      <c r="H41" s="16"/>
      <c r="I41" s="16"/>
      <c r="J41" s="16"/>
      <c r="K41" s="34">
        <v>1</v>
      </c>
      <c r="L41" s="34"/>
      <c r="M41" s="35">
        <v>1</v>
      </c>
      <c r="N41">
        <v>17</v>
      </c>
    </row>
    <row r="42" spans="5:13" ht="15">
      <c r="E42">
        <v>96</v>
      </c>
      <c r="F42">
        <v>96</v>
      </c>
      <c r="G42">
        <v>24</v>
      </c>
      <c r="H42">
        <v>24</v>
      </c>
      <c r="I42">
        <v>16</v>
      </c>
      <c r="J42">
        <v>8</v>
      </c>
      <c r="K42">
        <v>7</v>
      </c>
      <c r="L42">
        <v>6</v>
      </c>
      <c r="M42">
        <v>5</v>
      </c>
    </row>
    <row r="45" spans="2:17" ht="15">
      <c r="B45" s="2"/>
      <c r="C45" s="2"/>
      <c r="D45" s="2"/>
      <c r="E45" s="84"/>
      <c r="F45" s="84"/>
      <c r="G45" s="84"/>
      <c r="H45" s="84"/>
      <c r="I45" s="84"/>
      <c r="J45" s="84"/>
      <c r="K45" s="84"/>
      <c r="L45" s="84"/>
      <c r="M45" s="84"/>
      <c r="N45" s="2"/>
      <c r="O45" s="2"/>
      <c r="P45" s="2"/>
      <c r="Q45" s="2"/>
    </row>
    <row r="46" spans="2:17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5">
      <c r="B49" s="8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5">
      <c r="B50" s="8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5">
      <c r="B51" s="8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5">
      <c r="B52" s="8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5">
      <c r="B53" s="8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5">
      <c r="B54" s="8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5">
      <c r="B55" s="8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5">
      <c r="B56" s="8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</sheetData>
  <sheetProtection/>
  <mergeCells count="8">
    <mergeCell ref="E3:M3"/>
    <mergeCell ref="B49:B56"/>
    <mergeCell ref="B7:B13"/>
    <mergeCell ref="E17:M17"/>
    <mergeCell ref="B21:B27"/>
    <mergeCell ref="E31:M31"/>
    <mergeCell ref="B35:B41"/>
    <mergeCell ref="E45:M4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N57"/>
  <sheetViews>
    <sheetView tabSelected="1" zoomScalePageLayoutView="0" workbookViewId="0" topLeftCell="A25">
      <selection activeCell="I55" sqref="I55"/>
    </sheetView>
  </sheetViews>
  <sheetFormatPr defaultColWidth="9.140625" defaultRowHeight="15"/>
  <sheetData>
    <row r="2" ht="15.75" thickBot="1"/>
    <row r="3" spans="5:13" ht="15.75" thickBot="1">
      <c r="E3" s="75" t="s">
        <v>42</v>
      </c>
      <c r="F3" s="76"/>
      <c r="G3" s="76"/>
      <c r="H3" s="76"/>
      <c r="I3" s="76"/>
      <c r="J3" s="76"/>
      <c r="K3" s="76"/>
      <c r="L3" s="76"/>
      <c r="M3" s="81"/>
    </row>
    <row r="4" spans="3:14" ht="15">
      <c r="C4" s="20"/>
      <c r="D4" s="29"/>
      <c r="E4" s="37" t="s">
        <v>32</v>
      </c>
      <c r="F4" s="37" t="s">
        <v>33</v>
      </c>
      <c r="G4" s="37" t="s">
        <v>34</v>
      </c>
      <c r="H4" s="37" t="s">
        <v>35</v>
      </c>
      <c r="I4" s="37" t="s">
        <v>36</v>
      </c>
      <c r="J4" s="37" t="s">
        <v>37</v>
      </c>
      <c r="K4" s="37" t="s">
        <v>38</v>
      </c>
      <c r="L4" s="37" t="s">
        <v>39</v>
      </c>
      <c r="M4" s="38" t="s">
        <v>40</v>
      </c>
      <c r="N4" s="36"/>
    </row>
    <row r="5" spans="3:14" ht="15">
      <c r="C5" s="21"/>
      <c r="D5" s="13"/>
      <c r="E5" s="62">
        <v>1</v>
      </c>
      <c r="F5" s="62">
        <v>2</v>
      </c>
      <c r="G5" s="62">
        <v>3</v>
      </c>
      <c r="H5" s="62">
        <v>4</v>
      </c>
      <c r="I5" s="62">
        <v>5</v>
      </c>
      <c r="J5" s="62">
        <v>6</v>
      </c>
      <c r="K5" s="62">
        <v>7</v>
      </c>
      <c r="L5" s="62">
        <v>8</v>
      </c>
      <c r="M5" s="63">
        <v>9</v>
      </c>
      <c r="N5" s="36"/>
    </row>
    <row r="6" spans="3:14" ht="15.75" thickBot="1">
      <c r="C6" s="21"/>
      <c r="D6" s="13"/>
      <c r="E6" s="47">
        <f>2^($M$5-E5)</f>
        <v>256</v>
      </c>
      <c r="F6" s="47">
        <f aca="true" t="shared" si="0" ref="F6:M6">2^($M$5-F5)</f>
        <v>128</v>
      </c>
      <c r="G6" s="47">
        <f t="shared" si="0"/>
        <v>64</v>
      </c>
      <c r="H6" s="47">
        <f t="shared" si="0"/>
        <v>32</v>
      </c>
      <c r="I6" s="47">
        <f t="shared" si="0"/>
        <v>16</v>
      </c>
      <c r="J6" s="47">
        <f t="shared" si="0"/>
        <v>8</v>
      </c>
      <c r="K6" s="47">
        <f t="shared" si="0"/>
        <v>4</v>
      </c>
      <c r="L6" s="47">
        <f t="shared" si="0"/>
        <v>2</v>
      </c>
      <c r="M6" s="49">
        <f t="shared" si="0"/>
        <v>1</v>
      </c>
      <c r="N6" s="36"/>
    </row>
    <row r="7" spans="2:14" ht="15.75" thickBot="1">
      <c r="B7" s="69" t="s">
        <v>41</v>
      </c>
      <c r="C7" s="39">
        <v>1</v>
      </c>
      <c r="D7" s="47">
        <f>2^($C$13-C7)</f>
        <v>64</v>
      </c>
      <c r="E7" s="22">
        <v>1</v>
      </c>
      <c r="F7" s="23">
        <v>1</v>
      </c>
      <c r="G7" s="23"/>
      <c r="H7" s="23">
        <v>1</v>
      </c>
      <c r="I7" s="23"/>
      <c r="J7" s="23"/>
      <c r="K7" s="23"/>
      <c r="L7" s="23">
        <v>1</v>
      </c>
      <c r="M7" s="23"/>
      <c r="N7" s="36">
        <f>SUMPRODUCT($E$6:$M$6,E7:M7)</f>
        <v>418</v>
      </c>
    </row>
    <row r="8" spans="2:14" ht="15.75" thickBot="1">
      <c r="B8" s="70"/>
      <c r="C8" s="39">
        <v>2</v>
      </c>
      <c r="D8" s="47">
        <f aca="true" t="shared" si="1" ref="D8:D13">2^($C$13-C8)</f>
        <v>32</v>
      </c>
      <c r="E8" s="24"/>
      <c r="F8" s="25"/>
      <c r="G8" s="25"/>
      <c r="H8" s="25"/>
      <c r="I8" s="25">
        <v>1</v>
      </c>
      <c r="J8" s="25"/>
      <c r="K8" s="25"/>
      <c r="L8" s="25"/>
      <c r="M8" s="25">
        <v>1</v>
      </c>
      <c r="N8" s="36">
        <f aca="true" t="shared" si="2" ref="N8:N13">SUMPRODUCT($E$6:$M$6,E8:M8)</f>
        <v>17</v>
      </c>
    </row>
    <row r="9" spans="2:14" ht="15.75" thickBot="1">
      <c r="B9" s="70"/>
      <c r="C9" s="39">
        <v>3</v>
      </c>
      <c r="D9" s="47">
        <f t="shared" si="1"/>
        <v>16</v>
      </c>
      <c r="E9" s="24"/>
      <c r="F9" s="25"/>
      <c r="G9" s="25">
        <v>1</v>
      </c>
      <c r="H9" s="25"/>
      <c r="I9" s="25">
        <v>1</v>
      </c>
      <c r="J9" s="25"/>
      <c r="K9" s="25"/>
      <c r="L9" s="25"/>
      <c r="M9" s="25">
        <v>1</v>
      </c>
      <c r="N9" s="36">
        <f t="shared" si="2"/>
        <v>81</v>
      </c>
    </row>
    <row r="10" spans="2:14" ht="15.75" thickBot="1">
      <c r="B10" s="70"/>
      <c r="C10" s="39">
        <v>4</v>
      </c>
      <c r="D10" s="47">
        <f t="shared" si="1"/>
        <v>8</v>
      </c>
      <c r="E10" s="24"/>
      <c r="F10" s="25">
        <v>1</v>
      </c>
      <c r="G10" s="25"/>
      <c r="H10" s="25">
        <v>1</v>
      </c>
      <c r="I10" s="25"/>
      <c r="J10" s="25">
        <v>1</v>
      </c>
      <c r="K10" s="25"/>
      <c r="L10" s="25"/>
      <c r="M10" s="25"/>
      <c r="N10" s="36">
        <f t="shared" si="2"/>
        <v>168</v>
      </c>
    </row>
    <row r="11" spans="2:14" ht="15.75" thickBot="1">
      <c r="B11" s="70"/>
      <c r="C11" s="39">
        <v>5</v>
      </c>
      <c r="D11" s="47">
        <f t="shared" si="1"/>
        <v>4</v>
      </c>
      <c r="E11" s="24">
        <v>1</v>
      </c>
      <c r="F11" s="25"/>
      <c r="G11" s="25"/>
      <c r="H11" s="25"/>
      <c r="I11" s="25"/>
      <c r="J11" s="25"/>
      <c r="K11" s="25"/>
      <c r="L11" s="25">
        <v>1</v>
      </c>
      <c r="M11" s="25"/>
      <c r="N11" s="36">
        <f t="shared" si="2"/>
        <v>258</v>
      </c>
    </row>
    <row r="12" spans="2:14" ht="15.75" thickBot="1">
      <c r="B12" s="70"/>
      <c r="C12" s="39">
        <v>6</v>
      </c>
      <c r="D12" s="47">
        <f t="shared" si="1"/>
        <v>2</v>
      </c>
      <c r="E12" s="24"/>
      <c r="F12" s="25"/>
      <c r="G12" s="25">
        <v>1</v>
      </c>
      <c r="H12" s="25"/>
      <c r="I12" s="25"/>
      <c r="J12" s="25"/>
      <c r="K12" s="25"/>
      <c r="L12" s="25"/>
      <c r="M12" s="25">
        <v>1</v>
      </c>
      <c r="N12" s="36">
        <f t="shared" si="2"/>
        <v>65</v>
      </c>
    </row>
    <row r="13" spans="2:14" ht="15.75" thickBot="1">
      <c r="B13" s="71"/>
      <c r="C13" s="40">
        <v>7</v>
      </c>
      <c r="D13" s="48">
        <f t="shared" si="1"/>
        <v>1</v>
      </c>
      <c r="E13" s="24"/>
      <c r="F13" s="25">
        <v>1</v>
      </c>
      <c r="G13" s="25"/>
      <c r="H13" s="25"/>
      <c r="I13" s="25"/>
      <c r="J13" s="25">
        <v>1</v>
      </c>
      <c r="K13" s="25">
        <v>1</v>
      </c>
      <c r="L13" s="25"/>
      <c r="M13" s="25"/>
      <c r="N13" s="36">
        <f t="shared" si="2"/>
        <v>140</v>
      </c>
    </row>
    <row r="16" ht="15.75" thickBot="1"/>
    <row r="17" spans="5:13" ht="15.75" thickBot="1">
      <c r="E17" s="78" t="s">
        <v>42</v>
      </c>
      <c r="F17" s="79"/>
      <c r="G17" s="79"/>
      <c r="H17" s="79"/>
      <c r="I17" s="79"/>
      <c r="J17" s="79"/>
      <c r="K17" s="79"/>
      <c r="L17" s="79"/>
      <c r="M17" s="83"/>
    </row>
    <row r="18" spans="3:13" ht="15">
      <c r="C18" s="10"/>
      <c r="D18" s="11"/>
      <c r="E18" s="42" t="s">
        <v>32</v>
      </c>
      <c r="F18" s="42" t="s">
        <v>33</v>
      </c>
      <c r="G18" s="42" t="s">
        <v>34</v>
      </c>
      <c r="H18" s="42" t="s">
        <v>35</v>
      </c>
      <c r="I18" s="42" t="s">
        <v>36</v>
      </c>
      <c r="J18" s="42" t="s">
        <v>37</v>
      </c>
      <c r="K18" s="42" t="s">
        <v>38</v>
      </c>
      <c r="L18" s="42" t="s">
        <v>39</v>
      </c>
      <c r="M18" s="43" t="s">
        <v>40</v>
      </c>
    </row>
    <row r="19" spans="3:13" ht="15">
      <c r="C19" s="15"/>
      <c r="D19" s="13"/>
      <c r="E19" s="64">
        <v>1</v>
      </c>
      <c r="F19" s="64">
        <v>2</v>
      </c>
      <c r="G19" s="64">
        <v>3</v>
      </c>
      <c r="H19" s="64">
        <v>4</v>
      </c>
      <c r="I19" s="64">
        <v>5</v>
      </c>
      <c r="J19" s="64">
        <v>6</v>
      </c>
      <c r="K19" s="64">
        <v>7</v>
      </c>
      <c r="L19" s="64">
        <v>8</v>
      </c>
      <c r="M19" s="65">
        <v>9</v>
      </c>
    </row>
    <row r="20" spans="3:13" ht="15.75" thickBot="1">
      <c r="C20" s="15"/>
      <c r="D20" s="13"/>
      <c r="E20" s="44">
        <v>256</v>
      </c>
      <c r="F20" s="44">
        <v>128</v>
      </c>
      <c r="G20" s="44">
        <v>64</v>
      </c>
      <c r="H20" s="44">
        <v>32</v>
      </c>
      <c r="I20" s="44">
        <v>16</v>
      </c>
      <c r="J20" s="44">
        <v>8</v>
      </c>
      <c r="K20" s="44">
        <v>4</v>
      </c>
      <c r="L20" s="44">
        <v>2</v>
      </c>
      <c r="M20" s="45">
        <v>1</v>
      </c>
    </row>
    <row r="21" spans="2:14" ht="15">
      <c r="B21" s="72" t="s">
        <v>41</v>
      </c>
      <c r="C21" s="50">
        <v>1</v>
      </c>
      <c r="D21" s="44">
        <v>64</v>
      </c>
      <c r="E21" s="10">
        <v>1</v>
      </c>
      <c r="F21" s="11">
        <v>1</v>
      </c>
      <c r="G21" s="11"/>
      <c r="H21" s="11">
        <v>1</v>
      </c>
      <c r="I21" s="11"/>
      <c r="J21" s="11"/>
      <c r="K21" s="11"/>
      <c r="L21" s="11">
        <v>1</v>
      </c>
      <c r="M21" s="12"/>
      <c r="N21">
        <v>418</v>
      </c>
    </row>
    <row r="22" spans="2:14" ht="15">
      <c r="B22" s="73"/>
      <c r="C22" s="50">
        <v>5</v>
      </c>
      <c r="D22" s="44">
        <v>32</v>
      </c>
      <c r="E22" s="15">
        <v>1</v>
      </c>
      <c r="F22" s="13"/>
      <c r="G22" s="13"/>
      <c r="H22" s="13"/>
      <c r="I22" s="13"/>
      <c r="J22" s="13"/>
      <c r="K22" s="13"/>
      <c r="L22" s="13">
        <v>1</v>
      </c>
      <c r="M22" s="14"/>
      <c r="N22">
        <v>258</v>
      </c>
    </row>
    <row r="23" spans="2:14" ht="15">
      <c r="B23" s="73"/>
      <c r="C23" s="50">
        <v>4</v>
      </c>
      <c r="D23" s="44">
        <v>16</v>
      </c>
      <c r="E23" s="15"/>
      <c r="F23" s="13">
        <v>1</v>
      </c>
      <c r="G23" s="13"/>
      <c r="H23" s="13">
        <v>1</v>
      </c>
      <c r="I23" s="13"/>
      <c r="J23" s="13">
        <v>1</v>
      </c>
      <c r="K23" s="13"/>
      <c r="L23" s="13"/>
      <c r="M23" s="14"/>
      <c r="N23">
        <v>168</v>
      </c>
    </row>
    <row r="24" spans="2:14" ht="15">
      <c r="B24" s="73"/>
      <c r="C24" s="50">
        <v>7</v>
      </c>
      <c r="D24" s="44">
        <v>8</v>
      </c>
      <c r="E24" s="15"/>
      <c r="F24" s="13">
        <v>1</v>
      </c>
      <c r="G24" s="13"/>
      <c r="H24" s="13"/>
      <c r="I24" s="13"/>
      <c r="J24" s="13">
        <v>1</v>
      </c>
      <c r="K24" s="13">
        <v>1</v>
      </c>
      <c r="L24" s="13"/>
      <c r="M24" s="14"/>
      <c r="N24">
        <v>140</v>
      </c>
    </row>
    <row r="25" spans="2:14" ht="15">
      <c r="B25" s="73"/>
      <c r="C25" s="50">
        <v>3</v>
      </c>
      <c r="D25" s="44">
        <v>4</v>
      </c>
      <c r="E25" s="15"/>
      <c r="F25" s="13"/>
      <c r="G25" s="13">
        <v>1</v>
      </c>
      <c r="H25" s="13"/>
      <c r="I25" s="13">
        <v>1</v>
      </c>
      <c r="J25" s="13"/>
      <c r="K25" s="13"/>
      <c r="L25" s="13"/>
      <c r="M25" s="14">
        <v>1</v>
      </c>
      <c r="N25">
        <v>81</v>
      </c>
    </row>
    <row r="26" spans="2:14" ht="15">
      <c r="B26" s="73"/>
      <c r="C26" s="50">
        <v>6</v>
      </c>
      <c r="D26" s="44">
        <v>2</v>
      </c>
      <c r="E26" s="15"/>
      <c r="F26" s="13"/>
      <c r="G26" s="13">
        <v>1</v>
      </c>
      <c r="H26" s="13"/>
      <c r="I26" s="13"/>
      <c r="J26" s="13"/>
      <c r="K26" s="13"/>
      <c r="L26" s="13"/>
      <c r="M26" s="14">
        <v>1</v>
      </c>
      <c r="N26">
        <v>65</v>
      </c>
    </row>
    <row r="27" spans="2:14" ht="15.75" thickBot="1">
      <c r="B27" s="74"/>
      <c r="C27" s="51">
        <v>2</v>
      </c>
      <c r="D27" s="46">
        <v>1</v>
      </c>
      <c r="E27" s="18"/>
      <c r="F27" s="16"/>
      <c r="G27" s="16"/>
      <c r="H27" s="16"/>
      <c r="I27" s="16">
        <v>1</v>
      </c>
      <c r="J27" s="16"/>
      <c r="K27" s="16"/>
      <c r="L27" s="16"/>
      <c r="M27" s="17">
        <v>1</v>
      </c>
      <c r="N27">
        <v>17</v>
      </c>
    </row>
    <row r="28" spans="5:13" ht="15">
      <c r="E28">
        <f>SUMPRODUCT($D$21:$D$27,E21:E27)</f>
        <v>96</v>
      </c>
      <c r="F28">
        <f aca="true" t="shared" si="3" ref="F28:M28">SUMPRODUCT($D$21:$D$27,F21:F27)</f>
        <v>88</v>
      </c>
      <c r="G28">
        <f t="shared" si="3"/>
        <v>6</v>
      </c>
      <c r="H28">
        <f t="shared" si="3"/>
        <v>80</v>
      </c>
      <c r="I28">
        <f t="shared" si="3"/>
        <v>5</v>
      </c>
      <c r="J28">
        <f t="shared" si="3"/>
        <v>24</v>
      </c>
      <c r="K28">
        <f t="shared" si="3"/>
        <v>8</v>
      </c>
      <c r="L28">
        <f t="shared" si="3"/>
        <v>96</v>
      </c>
      <c r="M28">
        <f t="shared" si="3"/>
        <v>7</v>
      </c>
    </row>
    <row r="30" ht="15.75" thickBot="1"/>
    <row r="31" spans="5:13" ht="15.75" thickBot="1">
      <c r="E31" s="78" t="s">
        <v>42</v>
      </c>
      <c r="F31" s="79"/>
      <c r="G31" s="79"/>
      <c r="H31" s="79"/>
      <c r="I31" s="79"/>
      <c r="J31" s="79"/>
      <c r="K31" s="79"/>
      <c r="L31" s="79"/>
      <c r="M31" s="83"/>
    </row>
    <row r="32" spans="3:13" ht="15">
      <c r="C32" s="10"/>
      <c r="D32" s="11"/>
      <c r="E32" s="42" t="s">
        <v>32</v>
      </c>
      <c r="F32" s="42" t="s">
        <v>39</v>
      </c>
      <c r="G32" s="66" t="s">
        <v>33</v>
      </c>
      <c r="H32" s="66" t="s">
        <v>35</v>
      </c>
      <c r="I32" s="42" t="s">
        <v>37</v>
      </c>
      <c r="J32" s="42" t="s">
        <v>38</v>
      </c>
      <c r="K32" s="42" t="s">
        <v>40</v>
      </c>
      <c r="L32" s="42" t="s">
        <v>34</v>
      </c>
      <c r="M32" s="43" t="s">
        <v>36</v>
      </c>
    </row>
    <row r="33" spans="3:13" ht="15">
      <c r="C33" s="15"/>
      <c r="D33" s="13"/>
      <c r="E33" s="64">
        <v>1</v>
      </c>
      <c r="F33" s="64">
        <v>8</v>
      </c>
      <c r="G33" s="67">
        <v>2</v>
      </c>
      <c r="H33" s="67">
        <v>4</v>
      </c>
      <c r="I33" s="64">
        <v>6</v>
      </c>
      <c r="J33" s="64">
        <v>7</v>
      </c>
      <c r="K33" s="64">
        <v>9</v>
      </c>
      <c r="L33" s="64">
        <v>3</v>
      </c>
      <c r="M33" s="65">
        <v>5</v>
      </c>
    </row>
    <row r="34" spans="3:13" ht="15.75" thickBot="1">
      <c r="C34" s="15"/>
      <c r="D34" s="13"/>
      <c r="E34" s="44">
        <v>256</v>
      </c>
      <c r="F34" s="44">
        <v>128</v>
      </c>
      <c r="G34" s="44">
        <v>64</v>
      </c>
      <c r="H34" s="44">
        <v>32</v>
      </c>
      <c r="I34" s="44">
        <v>16</v>
      </c>
      <c r="J34" s="44">
        <v>8</v>
      </c>
      <c r="K34" s="44">
        <v>4</v>
      </c>
      <c r="L34" s="44">
        <v>2</v>
      </c>
      <c r="M34" s="45">
        <v>1</v>
      </c>
    </row>
    <row r="35" spans="2:14" ht="15">
      <c r="B35" s="72" t="s">
        <v>41</v>
      </c>
      <c r="C35" s="50">
        <v>1</v>
      </c>
      <c r="D35" s="44">
        <v>64</v>
      </c>
      <c r="E35" s="30">
        <v>1</v>
      </c>
      <c r="F35" s="26">
        <v>1</v>
      </c>
      <c r="G35" s="66">
        <v>1</v>
      </c>
      <c r="H35" s="66">
        <v>1</v>
      </c>
      <c r="I35" s="11"/>
      <c r="J35" s="11"/>
      <c r="K35" s="11"/>
      <c r="L35" s="11"/>
      <c r="M35" s="12"/>
      <c r="N35">
        <v>418</v>
      </c>
    </row>
    <row r="36" spans="2:14" ht="15">
      <c r="B36" s="73"/>
      <c r="C36" s="50">
        <v>5</v>
      </c>
      <c r="D36" s="44">
        <v>32</v>
      </c>
      <c r="E36" s="31">
        <v>1</v>
      </c>
      <c r="F36" s="27">
        <v>1</v>
      </c>
      <c r="G36" s="13"/>
      <c r="H36" s="13"/>
      <c r="I36" s="13"/>
      <c r="J36" s="13"/>
      <c r="K36" s="13"/>
      <c r="L36" s="13"/>
      <c r="M36" s="14"/>
      <c r="N36">
        <v>258</v>
      </c>
    </row>
    <row r="37" spans="2:14" ht="15">
      <c r="B37" s="73"/>
      <c r="C37" s="50">
        <v>4</v>
      </c>
      <c r="D37" s="44">
        <v>16</v>
      </c>
      <c r="E37" s="15"/>
      <c r="F37" s="13"/>
      <c r="G37" s="19">
        <v>1</v>
      </c>
      <c r="H37" s="19">
        <v>1</v>
      </c>
      <c r="I37" s="19">
        <v>1</v>
      </c>
      <c r="J37" s="19"/>
      <c r="K37" s="13"/>
      <c r="L37" s="13"/>
      <c r="M37" s="14"/>
      <c r="N37">
        <v>168</v>
      </c>
    </row>
    <row r="38" spans="2:14" ht="15">
      <c r="B38" s="73"/>
      <c r="C38" s="50">
        <v>7</v>
      </c>
      <c r="D38" s="44">
        <v>8</v>
      </c>
      <c r="E38" s="15"/>
      <c r="F38" s="13"/>
      <c r="G38" s="19">
        <v>1</v>
      </c>
      <c r="H38" s="19"/>
      <c r="I38" s="19">
        <v>1</v>
      </c>
      <c r="J38" s="19">
        <v>1</v>
      </c>
      <c r="K38" s="13"/>
      <c r="L38" s="13"/>
      <c r="M38" s="14"/>
      <c r="N38">
        <v>140</v>
      </c>
    </row>
    <row r="39" spans="2:14" ht="15">
      <c r="B39" s="73"/>
      <c r="C39" s="50">
        <v>3</v>
      </c>
      <c r="D39" s="44">
        <v>4</v>
      </c>
      <c r="E39" s="15"/>
      <c r="F39" s="13"/>
      <c r="G39" s="13"/>
      <c r="H39" s="13"/>
      <c r="I39" s="13"/>
      <c r="J39" s="13"/>
      <c r="K39" s="32">
        <v>1</v>
      </c>
      <c r="L39" s="32">
        <v>1</v>
      </c>
      <c r="M39" s="33">
        <v>1</v>
      </c>
      <c r="N39">
        <v>81</v>
      </c>
    </row>
    <row r="40" spans="2:14" ht="15">
      <c r="B40" s="73"/>
      <c r="C40" s="50">
        <v>6</v>
      </c>
      <c r="D40" s="44">
        <v>2</v>
      </c>
      <c r="E40" s="15"/>
      <c r="F40" s="13"/>
      <c r="G40" s="13"/>
      <c r="H40" s="13"/>
      <c r="I40" s="13"/>
      <c r="J40" s="13"/>
      <c r="K40" s="32">
        <v>1</v>
      </c>
      <c r="L40" s="32">
        <v>1</v>
      </c>
      <c r="M40" s="33"/>
      <c r="N40">
        <v>65</v>
      </c>
    </row>
    <row r="41" spans="2:14" ht="15.75" thickBot="1">
      <c r="B41" s="74"/>
      <c r="C41" s="51">
        <v>2</v>
      </c>
      <c r="D41" s="46">
        <v>1</v>
      </c>
      <c r="E41" s="18"/>
      <c r="F41" s="16"/>
      <c r="G41" s="16"/>
      <c r="H41" s="16"/>
      <c r="I41" s="16"/>
      <c r="J41" s="16"/>
      <c r="K41" s="34">
        <v>1</v>
      </c>
      <c r="L41" s="34"/>
      <c r="M41" s="35">
        <v>1</v>
      </c>
      <c r="N41">
        <v>17</v>
      </c>
    </row>
    <row r="42" spans="5:13" ht="15">
      <c r="E42">
        <v>96</v>
      </c>
      <c r="F42">
        <v>96</v>
      </c>
      <c r="G42">
        <v>88</v>
      </c>
      <c r="H42">
        <v>80</v>
      </c>
      <c r="I42">
        <v>24</v>
      </c>
      <c r="J42">
        <v>8</v>
      </c>
      <c r="K42">
        <v>7</v>
      </c>
      <c r="L42">
        <v>6</v>
      </c>
      <c r="M42">
        <v>5</v>
      </c>
    </row>
    <row r="44" ht="15.75" thickBot="1"/>
    <row r="45" spans="5:13" ht="15.75" thickBot="1">
      <c r="E45" s="78" t="s">
        <v>42</v>
      </c>
      <c r="F45" s="79"/>
      <c r="G45" s="79"/>
      <c r="H45" s="79"/>
      <c r="I45" s="79"/>
      <c r="J45" s="79"/>
      <c r="K45" s="79"/>
      <c r="L45" s="79"/>
      <c r="M45" s="83"/>
    </row>
    <row r="46" spans="3:13" ht="15">
      <c r="C46" s="10"/>
      <c r="D46" s="11"/>
      <c r="E46" s="42" t="s">
        <v>32</v>
      </c>
      <c r="F46" s="42" t="s">
        <v>39</v>
      </c>
      <c r="G46" s="66" t="s">
        <v>33</v>
      </c>
      <c r="H46" s="66" t="s">
        <v>35</v>
      </c>
      <c r="I46" s="42" t="s">
        <v>37</v>
      </c>
      <c r="J46" s="42" t="s">
        <v>38</v>
      </c>
      <c r="K46" s="42" t="s">
        <v>40</v>
      </c>
      <c r="L46" s="42" t="s">
        <v>34</v>
      </c>
      <c r="M46" s="43" t="s">
        <v>36</v>
      </c>
    </row>
    <row r="47" spans="3:13" ht="15">
      <c r="C47" s="15"/>
      <c r="D47" s="13"/>
      <c r="E47" s="64">
        <v>1</v>
      </c>
      <c r="F47" s="64">
        <v>8</v>
      </c>
      <c r="G47" s="67">
        <v>2</v>
      </c>
      <c r="H47" s="67">
        <v>4</v>
      </c>
      <c r="I47" s="64">
        <v>6</v>
      </c>
      <c r="J47" s="64">
        <v>7</v>
      </c>
      <c r="K47" s="64">
        <v>9</v>
      </c>
      <c r="L47" s="64">
        <v>3</v>
      </c>
      <c r="M47" s="65">
        <v>5</v>
      </c>
    </row>
    <row r="48" spans="3:13" ht="15.75" thickBot="1">
      <c r="C48" s="15"/>
      <c r="D48" s="13"/>
      <c r="E48" s="44">
        <v>256</v>
      </c>
      <c r="F48" s="44">
        <v>128</v>
      </c>
      <c r="G48" s="44">
        <v>64</v>
      </c>
      <c r="H48" s="44">
        <v>32</v>
      </c>
      <c r="I48" s="44">
        <v>16</v>
      </c>
      <c r="J48" s="44">
        <v>8</v>
      </c>
      <c r="K48" s="44">
        <v>4</v>
      </c>
      <c r="L48" s="44">
        <v>2</v>
      </c>
      <c r="M48" s="45">
        <v>1</v>
      </c>
    </row>
    <row r="49" spans="2:14" ht="15" customHeight="1">
      <c r="B49" s="85" t="s">
        <v>41</v>
      </c>
      <c r="C49" s="50">
        <v>1</v>
      </c>
      <c r="D49" s="44">
        <v>64</v>
      </c>
      <c r="E49" s="30">
        <v>1</v>
      </c>
      <c r="F49" s="26">
        <v>1</v>
      </c>
      <c r="G49" s="11"/>
      <c r="H49" s="11"/>
      <c r="I49" s="11"/>
      <c r="J49" s="11"/>
      <c r="K49" s="11"/>
      <c r="L49" s="11"/>
      <c r="M49" s="12"/>
      <c r="N49">
        <v>418</v>
      </c>
    </row>
    <row r="50" spans="2:14" ht="15">
      <c r="B50" s="86"/>
      <c r="C50" s="50">
        <v>5</v>
      </c>
      <c r="D50" s="44">
        <v>32</v>
      </c>
      <c r="E50" s="31">
        <v>1</v>
      </c>
      <c r="F50" s="27">
        <v>1</v>
      </c>
      <c r="G50" s="13"/>
      <c r="H50" s="13"/>
      <c r="I50" s="13"/>
      <c r="J50" s="13"/>
      <c r="K50" s="13"/>
      <c r="L50" s="13"/>
      <c r="M50" s="14"/>
      <c r="N50">
        <v>258</v>
      </c>
    </row>
    <row r="51" spans="2:14" ht="15">
      <c r="B51" s="86"/>
      <c r="C51" s="50">
        <v>4</v>
      </c>
      <c r="D51" s="44">
        <v>16</v>
      </c>
      <c r="E51" s="15"/>
      <c r="F51" s="13"/>
      <c r="G51" s="19">
        <v>1</v>
      </c>
      <c r="H51" s="19">
        <v>1</v>
      </c>
      <c r="I51" s="19">
        <v>1</v>
      </c>
      <c r="J51" s="19"/>
      <c r="K51" s="13"/>
      <c r="L51" s="13"/>
      <c r="M51" s="14"/>
      <c r="N51">
        <v>168</v>
      </c>
    </row>
    <row r="52" spans="2:13" ht="15">
      <c r="B52" s="86"/>
      <c r="C52" s="50">
        <v>1</v>
      </c>
      <c r="D52" s="44">
        <v>-64</v>
      </c>
      <c r="E52" s="15"/>
      <c r="F52" s="13"/>
      <c r="G52" s="67">
        <v>1</v>
      </c>
      <c r="H52" s="67">
        <v>1</v>
      </c>
      <c r="I52" s="19"/>
      <c r="J52" s="19"/>
      <c r="K52" s="13"/>
      <c r="L52" s="13"/>
      <c r="M52" s="14"/>
    </row>
    <row r="53" spans="2:14" ht="15">
      <c r="B53" s="86"/>
      <c r="C53" s="50">
        <v>7</v>
      </c>
      <c r="D53" s="44">
        <v>8</v>
      </c>
      <c r="E53" s="15"/>
      <c r="F53" s="13"/>
      <c r="G53" s="19">
        <v>1</v>
      </c>
      <c r="H53" s="19"/>
      <c r="I53" s="19">
        <v>1</v>
      </c>
      <c r="J53" s="19">
        <v>1</v>
      </c>
      <c r="K53" s="13"/>
      <c r="L53" s="13"/>
      <c r="M53" s="14"/>
      <c r="N53">
        <v>140</v>
      </c>
    </row>
    <row r="54" spans="2:14" ht="15">
      <c r="B54" s="86"/>
      <c r="C54" s="50">
        <v>3</v>
      </c>
      <c r="D54" s="44">
        <v>4</v>
      </c>
      <c r="E54" s="15"/>
      <c r="F54" s="13"/>
      <c r="G54" s="13"/>
      <c r="H54" s="13"/>
      <c r="I54" s="13"/>
      <c r="J54" s="13"/>
      <c r="K54" s="32">
        <v>1</v>
      </c>
      <c r="L54" s="32">
        <v>1</v>
      </c>
      <c r="M54" s="33">
        <v>1</v>
      </c>
      <c r="N54">
        <v>81</v>
      </c>
    </row>
    <row r="55" spans="2:14" ht="15">
      <c r="B55" s="86"/>
      <c r="C55" s="50">
        <v>6</v>
      </c>
      <c r="D55" s="44">
        <v>2</v>
      </c>
      <c r="E55" s="15"/>
      <c r="F55" s="13"/>
      <c r="G55" s="13"/>
      <c r="H55" s="13"/>
      <c r="I55" s="13"/>
      <c r="J55" s="13"/>
      <c r="K55" s="32">
        <v>1</v>
      </c>
      <c r="L55" s="32">
        <v>1</v>
      </c>
      <c r="M55" s="33"/>
      <c r="N55">
        <v>65</v>
      </c>
    </row>
    <row r="56" spans="2:14" ht="15.75" thickBot="1">
      <c r="B56" s="87"/>
      <c r="C56" s="51">
        <v>2</v>
      </c>
      <c r="D56" s="46">
        <v>1</v>
      </c>
      <c r="E56" s="18"/>
      <c r="F56" s="16"/>
      <c r="G56" s="16"/>
      <c r="H56" s="16"/>
      <c r="I56" s="16"/>
      <c r="J56" s="16"/>
      <c r="K56" s="34">
        <v>1</v>
      </c>
      <c r="L56" s="34"/>
      <c r="M56" s="35">
        <v>1</v>
      </c>
      <c r="N56">
        <v>17</v>
      </c>
    </row>
    <row r="57" spans="5:13" ht="15">
      <c r="E57">
        <v>96</v>
      </c>
      <c r="F57">
        <v>96</v>
      </c>
      <c r="G57">
        <v>88</v>
      </c>
      <c r="H57">
        <v>80</v>
      </c>
      <c r="I57">
        <v>24</v>
      </c>
      <c r="J57">
        <v>8</v>
      </c>
      <c r="K57">
        <v>7</v>
      </c>
      <c r="L57">
        <v>6</v>
      </c>
      <c r="M57">
        <v>5</v>
      </c>
    </row>
  </sheetData>
  <sheetProtection/>
  <mergeCells count="8">
    <mergeCell ref="E45:M45"/>
    <mergeCell ref="B49:B56"/>
    <mergeCell ref="E3:M3"/>
    <mergeCell ref="B7:B13"/>
    <mergeCell ref="E17:M17"/>
    <mergeCell ref="E31:M31"/>
    <mergeCell ref="B21:B27"/>
    <mergeCell ref="B35:B4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Politecnico di Milano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Pala</dc:creator>
  <cp:keywords/>
  <dc:description/>
  <cp:lastModifiedBy>Paolo Rosa</cp:lastModifiedBy>
  <dcterms:created xsi:type="dcterms:W3CDTF">2014-10-15T07:46:29Z</dcterms:created>
  <dcterms:modified xsi:type="dcterms:W3CDTF">2018-03-28T11:11:00Z</dcterms:modified>
  <cp:category/>
  <cp:version/>
  <cp:contentType/>
  <cp:contentStatus/>
</cp:coreProperties>
</file>