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780" yWindow="3410" windowWidth="14810" windowHeight="7320" activeTab="1"/>
  </bookViews>
  <sheets>
    <sheet name="Data" sheetId="1" r:id="rId1"/>
    <sheet name="ROC King" sheetId="3" r:id="rId2"/>
    <sheet name="Cell dimensioning" sheetId="4" r:id="rId3"/>
    <sheet name="Fixture dimensioning" sheetId="5" r:id="rId4"/>
    <sheet name="Economic assessment" sheetId="6" r:id="rId5"/>
  </sheets>
  <calcPr calcId="162913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4" i="4"/>
  <c r="Y23" i="4"/>
  <c r="X23" i="4"/>
  <c r="C58" i="1"/>
  <c r="B5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3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Z23" i="4" l="1"/>
</calcChain>
</file>

<file path=xl/sharedStrings.xml><?xml version="1.0" encoding="utf-8"?>
<sst xmlns="http://schemas.openxmlformats.org/spreadsheetml/2006/main" count="138" uniqueCount="71">
  <si>
    <t>DATA</t>
  </si>
  <si>
    <t>Mechoff Case (Cells)</t>
  </si>
  <si>
    <t>Working time (min/piece)</t>
  </si>
  <si>
    <t>Set-up time with a job shop (hours/set-up)</t>
  </si>
  <si>
    <t>Set-up time with cells (hours/set-up) = 25% Setup JobShop</t>
  </si>
  <si>
    <t xml:space="preserve">    M1</t>
  </si>
  <si>
    <t xml:space="preserve">    M2</t>
  </si>
  <si>
    <t xml:space="preserve">   M3</t>
  </si>
  <si>
    <t xml:space="preserve">   M4</t>
  </si>
  <si>
    <t xml:space="preserve">   M5</t>
  </si>
  <si>
    <t>PZ1</t>
  </si>
  <si>
    <t>PZ2</t>
  </si>
  <si>
    <t>PZ3</t>
  </si>
  <si>
    <t>PZ4</t>
  </si>
  <si>
    <t>DI1</t>
  </si>
  <si>
    <t>DI2</t>
  </si>
  <si>
    <t>DI3</t>
  </si>
  <si>
    <t>DI4</t>
  </si>
  <si>
    <t>DI5</t>
  </si>
  <si>
    <t>RO1</t>
  </si>
  <si>
    <t>RO2</t>
  </si>
  <si>
    <t>RO3</t>
  </si>
  <si>
    <t>RO4</t>
  </si>
  <si>
    <t>RO5</t>
  </si>
  <si>
    <t>M1</t>
  </si>
  <si>
    <t>M2</t>
  </si>
  <si>
    <t>M3</t>
  </si>
  <si>
    <t>M4</t>
  </si>
  <si>
    <t>M5</t>
  </si>
  <si>
    <t>Number of lots for job shop</t>
  </si>
  <si>
    <t>Number of lots for cells</t>
  </si>
  <si>
    <t>Total</t>
  </si>
  <si>
    <t>SP1</t>
  </si>
  <si>
    <t>SP2</t>
  </si>
  <si>
    <t>SP3</t>
  </si>
  <si>
    <t>SP4</t>
  </si>
  <si>
    <t>Human coefficient</t>
  </si>
  <si>
    <t>Scheduling coefficient</t>
  </si>
  <si>
    <t>Coefficients</t>
  </si>
  <si>
    <t>Scrap rate</t>
  </si>
  <si>
    <t>Machine lifetime indicator</t>
  </si>
  <si>
    <t>Availability of machines</t>
  </si>
  <si>
    <t>Code</t>
  </si>
  <si>
    <t xml:space="preserve">Annual demand </t>
  </si>
  <si>
    <t>batches/year</t>
  </si>
  <si>
    <t>pieces/year</t>
  </si>
  <si>
    <t>SOLUTION: how many machines per cell?</t>
  </si>
  <si>
    <t>Annual working days</t>
  </si>
  <si>
    <t>days/year</t>
  </si>
  <si>
    <t>Working hours for  shift</t>
  </si>
  <si>
    <t>Hours/shift</t>
  </si>
  <si>
    <t>Number of shifts</t>
  </si>
  <si>
    <t>shifts</t>
  </si>
  <si>
    <t>Type of machine</t>
  </si>
  <si>
    <t>Numbers of machines</t>
  </si>
  <si>
    <t>Machine cost (euros)</t>
  </si>
  <si>
    <t xml:space="preserve">Universal miller </t>
  </si>
  <si>
    <t>Machining Center</t>
  </si>
  <si>
    <t>Lathe</t>
  </si>
  <si>
    <t>Face Grinder</t>
  </si>
  <si>
    <t>SOLUTION: how many fixtures per product family?</t>
  </si>
  <si>
    <t>Number of operators</t>
  </si>
  <si>
    <t>operators / shift</t>
  </si>
  <si>
    <t>First shift</t>
  </si>
  <si>
    <t>Euro/hour</t>
  </si>
  <si>
    <t>Second shift</t>
  </si>
  <si>
    <t>SOLUTION: how much does this solution cost?</t>
  </si>
  <si>
    <t>(current)</t>
  </si>
  <si>
    <t>SOLUTION: which association of products/machines per cell?</t>
  </si>
  <si>
    <t>Availability of fixtures</t>
  </si>
  <si>
    <t>Drilling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</si>
</sst>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&quot;L.&quot;\ #,##0;[Red]\-&quot;L.&quot;\ #,##0"/>
    <numFmt numFmtId="166" formatCode="\ #,##0;[Red]\-\ #,##0"/>
    <numFmt numFmtId="167" formatCode="_(* #,##0_);_(* \(#,##0\);_(* &quot;-&quot;??_);_(@_)"/>
    <numFmt numFmtId="168" formatCode="0_)"/>
    <numFmt numFmtId="169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color indexed="23"/>
      <name val="Times New Roman"/>
      <family val="1"/>
    </font>
    <font>
      <b/>
      <i/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color indexed="23"/>
      <name val="Times New Roman"/>
      <family val="1"/>
    </font>
    <font>
      <b/>
      <i/>
      <sz val="12"/>
      <name val="Times New Roman"/>
      <family val="1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/>
    <xf numFmtId="0" fontId="4" fillId="0" borderId="5" xfId="0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right"/>
    </xf>
    <xf numFmtId="0" fontId="5" fillId="0" borderId="9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7" fontId="2" fillId="0" borderId="4" xfId="1" applyNumberFormat="1" applyFont="1" applyBorder="1" applyAlignment="1">
      <alignment horizontal="center" vertical="center"/>
    </xf>
    <xf numFmtId="0" fontId="2" fillId="0" borderId="0" xfId="0" applyFont="1" applyFill="1"/>
    <xf numFmtId="165" fontId="6" fillId="0" borderId="26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66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6" fontId="6" fillId="0" borderId="29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5" fontId="6" fillId="0" borderId="2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38" fontId="7" fillId="0" borderId="17" xfId="1" applyNumberFormat="1" applyFont="1" applyBorder="1" applyAlignment="1" applyProtection="1">
      <alignment horizontal="center" vertical="center"/>
      <protection locked="0"/>
    </xf>
    <xf numFmtId="168" fontId="7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168" fontId="7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7" xfId="0" applyFont="1" applyBorder="1" applyProtection="1"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0" xfId="0" applyFont="1" applyBorder="1" applyProtection="1">
      <protection locked="0"/>
    </xf>
    <xf numFmtId="0" fontId="9" fillId="0" borderId="0" xfId="0" applyFont="1"/>
    <xf numFmtId="0" fontId="11" fillId="0" borderId="0" xfId="0" applyFont="1"/>
    <xf numFmtId="0" fontId="10" fillId="0" borderId="0" xfId="0" applyFont="1" applyBorder="1"/>
    <xf numFmtId="0" fontId="9" fillId="0" borderId="0" xfId="0" applyFont="1" applyAlignment="1"/>
    <xf numFmtId="0" fontId="12" fillId="0" borderId="5" xfId="0" applyFont="1" applyFill="1" applyBorder="1" applyAlignment="1">
      <alignment horizontal="right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165" fontId="9" fillId="0" borderId="26" xfId="0" applyNumberFormat="1" applyFont="1" applyFill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166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66" fontId="9" fillId="0" borderId="29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65" fontId="9" fillId="0" borderId="29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0" fontId="10" fillId="0" borderId="0" xfId="0" applyFont="1" applyAlignment="1">
      <alignment vertical="top" wrapText="1"/>
    </xf>
    <xf numFmtId="0" fontId="9" fillId="0" borderId="16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wrapText="1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7" fontId="10" fillId="0" borderId="18" xfId="1" applyNumberFormat="1" applyFont="1" applyBorder="1" applyAlignment="1" applyProtection="1">
      <alignment horizontal="center" vertical="center"/>
    </xf>
    <xf numFmtId="167" fontId="10" fillId="0" borderId="3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21" xfId="0" applyFont="1" applyBorder="1" applyAlignment="1"/>
    <xf numFmtId="0" fontId="10" fillId="0" borderId="21" xfId="0" applyFont="1" applyBorder="1"/>
    <xf numFmtId="169" fontId="10" fillId="0" borderId="0" xfId="0" applyNumberFormat="1" applyFont="1"/>
    <xf numFmtId="0" fontId="10" fillId="0" borderId="0" xfId="0" applyFont="1" applyFill="1"/>
    <xf numFmtId="0" fontId="9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3" fillId="0" borderId="33" xfId="0" applyNumberFormat="1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38" fontId="7" fillId="0" borderId="17" xfId="1" applyNumberFormat="1" applyFont="1" applyFill="1" applyBorder="1" applyAlignment="1" applyProtection="1">
      <alignment horizontal="center" vertical="center"/>
      <protection locked="0"/>
    </xf>
    <xf numFmtId="38" fontId="7" fillId="0" borderId="20" xfId="1" applyNumberFormat="1" applyFont="1" applyFill="1" applyBorder="1" applyAlignment="1" applyProtection="1">
      <alignment horizontal="center" vertic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7" fontId="2" fillId="0" borderId="34" xfId="1" applyNumberFormat="1" applyFont="1" applyBorder="1" applyAlignment="1" applyProtection="1">
      <alignment horizontal="center" vertical="center"/>
    </xf>
    <xf numFmtId="167" fontId="2" fillId="0" borderId="32" xfId="1" applyNumberFormat="1" applyFont="1" applyBorder="1" applyAlignment="1">
      <alignment horizontal="center" vertical="center"/>
    </xf>
    <xf numFmtId="165" fontId="6" fillId="0" borderId="31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20" xfId="0" applyFont="1" applyBorder="1" applyAlignment="1" applyProtection="1">
      <alignment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>
      <alignment horizontal="center"/>
    </xf>
    <xf numFmtId="167" fontId="10" fillId="0" borderId="36" xfId="1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168" fontId="10" fillId="0" borderId="38" xfId="0" applyNumberFormat="1" applyFont="1" applyBorder="1" applyAlignment="1" applyProtection="1">
      <alignment horizontal="center"/>
      <protection locked="0"/>
    </xf>
    <xf numFmtId="168" fontId="10" fillId="0" borderId="39" xfId="0" applyNumberFormat="1" applyFont="1" applyBorder="1" applyAlignment="1" applyProtection="1">
      <alignment horizontal="center"/>
      <protection locked="0"/>
    </xf>
    <xf numFmtId="38" fontId="10" fillId="0" borderId="38" xfId="1" applyNumberFormat="1" applyFont="1" applyBorder="1" applyAlignment="1" applyProtection="1">
      <alignment horizontal="center" vertical="center"/>
      <protection locked="0"/>
    </xf>
    <xf numFmtId="38" fontId="10" fillId="0" borderId="39" xfId="1" applyNumberFormat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Fill="1" applyBorder="1" applyAlignment="1" applyProtection="1">
      <alignment horizontal="center"/>
    </xf>
    <xf numFmtId="0" fontId="10" fillId="0" borderId="37" xfId="0" applyFont="1" applyBorder="1" applyAlignment="1">
      <alignment horizontal="center" vertical="center"/>
    </xf>
    <xf numFmtId="165" fontId="9" fillId="0" borderId="38" xfId="0" applyNumberFormat="1" applyFont="1" applyFill="1" applyBorder="1" applyAlignment="1" applyProtection="1">
      <alignment horizontal="center"/>
      <protection locked="0"/>
    </xf>
    <xf numFmtId="165" fontId="9" fillId="0" borderId="39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zoomScale="70" zoomScaleNormal="70" workbookViewId="0">
      <selection activeCell="A7" sqref="A7:F25"/>
    </sheetView>
  </sheetViews>
  <sheetFormatPr defaultColWidth="9.1796875" defaultRowHeight="15.5" x14ac:dyDescent="0.35"/>
  <cols>
    <col min="1" max="1" width="35.26953125" style="57" bestFit="1" customWidth="1"/>
    <col min="2" max="2" width="13.54296875" style="57" bestFit="1" customWidth="1"/>
    <col min="3" max="3" width="22.26953125" style="57" bestFit="1" customWidth="1"/>
    <col min="4" max="4" width="19.54296875" style="57" bestFit="1" customWidth="1"/>
    <col min="5" max="5" width="18.54296875" style="57" customWidth="1"/>
    <col min="6" max="7" width="9.1796875" style="57"/>
    <col min="8" max="8" width="18.26953125" style="57" customWidth="1"/>
    <col min="9" max="9" width="9.1796875" style="57"/>
    <col min="10" max="10" width="11.453125" style="57" customWidth="1"/>
    <col min="11" max="16384" width="9.1796875" style="57"/>
  </cols>
  <sheetData>
    <row r="1" spans="1:36" x14ac:dyDescent="0.35">
      <c r="A1" s="56"/>
    </row>
    <row r="2" spans="1:36" x14ac:dyDescent="0.35">
      <c r="A2" s="56"/>
    </row>
    <row r="3" spans="1:36" ht="16" thickBot="1" x14ac:dyDescent="0.4"/>
    <row r="4" spans="1:36" ht="16" thickBot="1" x14ac:dyDescent="0.4">
      <c r="A4" s="56" t="s">
        <v>1</v>
      </c>
      <c r="B4" s="148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50"/>
    </row>
    <row r="5" spans="1:36" x14ac:dyDescent="0.35">
      <c r="A5" s="5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ht="16" thickBot="1" x14ac:dyDescent="0.4">
      <c r="A6" s="59" t="s">
        <v>2</v>
      </c>
      <c r="B6" s="47"/>
      <c r="C6" s="47"/>
      <c r="D6" s="47"/>
      <c r="E6" s="47"/>
      <c r="F6" s="58"/>
      <c r="G6" s="58"/>
      <c r="H6" s="151" t="s">
        <v>3</v>
      </c>
      <c r="I6" s="151"/>
      <c r="J6" s="151"/>
      <c r="K6" s="151"/>
      <c r="L6" s="151"/>
      <c r="M6" s="151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36" ht="16" thickBot="1" x14ac:dyDescent="0.4">
      <c r="A7" s="60"/>
      <c r="B7" s="61" t="s">
        <v>5</v>
      </c>
      <c r="C7" s="61" t="s">
        <v>6</v>
      </c>
      <c r="D7" s="61" t="s">
        <v>7</v>
      </c>
      <c r="E7" s="61" t="s">
        <v>8</v>
      </c>
      <c r="F7" s="62" t="s">
        <v>9</v>
      </c>
      <c r="G7" s="58"/>
      <c r="H7" s="63"/>
      <c r="I7" s="64" t="s">
        <v>5</v>
      </c>
      <c r="J7" s="64" t="s">
        <v>6</v>
      </c>
      <c r="K7" s="64" t="s">
        <v>7</v>
      </c>
      <c r="L7" s="64" t="s">
        <v>8</v>
      </c>
      <c r="M7" s="65" t="s">
        <v>9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36" x14ac:dyDescent="0.35">
      <c r="A8" s="66" t="s">
        <v>10</v>
      </c>
      <c r="B8" s="67">
        <v>0.55000000000000004</v>
      </c>
      <c r="C8" s="68">
        <v>1.25</v>
      </c>
      <c r="D8" s="68">
        <v>0</v>
      </c>
      <c r="E8" s="68">
        <v>0</v>
      </c>
      <c r="F8" s="69">
        <v>0</v>
      </c>
      <c r="G8" s="58"/>
      <c r="H8" s="66" t="str">
        <f>A8</f>
        <v>PZ1</v>
      </c>
      <c r="I8" s="67">
        <v>3</v>
      </c>
      <c r="J8" s="68">
        <v>3</v>
      </c>
      <c r="K8" s="68">
        <v>0</v>
      </c>
      <c r="L8" s="68">
        <v>0</v>
      </c>
      <c r="M8" s="69">
        <v>0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36" x14ac:dyDescent="0.35">
      <c r="A9" s="70" t="s">
        <v>11</v>
      </c>
      <c r="B9" s="71">
        <v>0.25</v>
      </c>
      <c r="C9" s="72">
        <v>0</v>
      </c>
      <c r="D9" s="72">
        <v>0.5</v>
      </c>
      <c r="E9" s="72">
        <v>0.2</v>
      </c>
      <c r="F9" s="73">
        <v>0</v>
      </c>
      <c r="G9" s="58"/>
      <c r="H9" s="74" t="str">
        <f t="shared" ref="H9:H25" si="0">A9</f>
        <v>PZ2</v>
      </c>
      <c r="I9" s="71">
        <v>1.5</v>
      </c>
      <c r="J9" s="72">
        <v>0</v>
      </c>
      <c r="K9" s="72">
        <v>3</v>
      </c>
      <c r="L9" s="72">
        <v>2</v>
      </c>
      <c r="M9" s="73">
        <v>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36" x14ac:dyDescent="0.35">
      <c r="A10" s="70" t="s">
        <v>12</v>
      </c>
      <c r="B10" s="71">
        <v>0.4</v>
      </c>
      <c r="C10" s="72">
        <v>0.5</v>
      </c>
      <c r="D10" s="72">
        <v>0</v>
      </c>
      <c r="E10" s="72">
        <v>0.65</v>
      </c>
      <c r="F10" s="73">
        <v>0</v>
      </c>
      <c r="G10" s="58"/>
      <c r="H10" s="74" t="str">
        <f t="shared" si="0"/>
        <v>PZ3</v>
      </c>
      <c r="I10" s="71">
        <v>2</v>
      </c>
      <c r="J10" s="72">
        <v>3</v>
      </c>
      <c r="K10" s="72">
        <v>0</v>
      </c>
      <c r="L10" s="72">
        <v>2.5</v>
      </c>
      <c r="M10" s="73">
        <v>0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36" x14ac:dyDescent="0.35">
      <c r="A11" s="70" t="s">
        <v>13</v>
      </c>
      <c r="B11" s="71">
        <v>0.4</v>
      </c>
      <c r="C11" s="72">
        <v>0</v>
      </c>
      <c r="D11" s="72">
        <v>1.25</v>
      </c>
      <c r="E11" s="72">
        <v>0.35</v>
      </c>
      <c r="F11" s="76">
        <v>0</v>
      </c>
      <c r="G11" s="58"/>
      <c r="H11" s="74" t="str">
        <f t="shared" si="0"/>
        <v>PZ4</v>
      </c>
      <c r="I11" s="71">
        <v>2</v>
      </c>
      <c r="J11" s="72">
        <v>0</v>
      </c>
      <c r="K11" s="72">
        <v>5.5</v>
      </c>
      <c r="L11" s="72">
        <v>3</v>
      </c>
      <c r="M11" s="73">
        <v>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36" x14ac:dyDescent="0.35">
      <c r="A12" s="70" t="s">
        <v>14</v>
      </c>
      <c r="B12" s="71">
        <v>0.2</v>
      </c>
      <c r="C12" s="72">
        <v>0.2</v>
      </c>
      <c r="D12" s="72">
        <v>0</v>
      </c>
      <c r="E12" s="72">
        <v>0.15</v>
      </c>
      <c r="F12" s="73">
        <v>0.5</v>
      </c>
      <c r="G12" s="58"/>
      <c r="H12" s="74" t="str">
        <f t="shared" si="0"/>
        <v>DI1</v>
      </c>
      <c r="I12" s="71">
        <v>2</v>
      </c>
      <c r="J12" s="72">
        <v>1.5</v>
      </c>
      <c r="K12" s="72">
        <v>0</v>
      </c>
      <c r="L12" s="72">
        <v>2</v>
      </c>
      <c r="M12" s="73">
        <v>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36" x14ac:dyDescent="0.35">
      <c r="A13" s="70" t="s">
        <v>15</v>
      </c>
      <c r="B13" s="71">
        <v>0.2</v>
      </c>
      <c r="C13" s="72">
        <v>0.4</v>
      </c>
      <c r="D13" s="72">
        <v>0</v>
      </c>
      <c r="E13" s="72">
        <v>0.14000000000000001</v>
      </c>
      <c r="F13" s="73">
        <v>1</v>
      </c>
      <c r="G13" s="58"/>
      <c r="H13" s="74" t="str">
        <f t="shared" si="0"/>
        <v>DI2</v>
      </c>
      <c r="I13" s="71">
        <v>1.5</v>
      </c>
      <c r="J13" s="72">
        <v>1</v>
      </c>
      <c r="K13" s="72">
        <v>0</v>
      </c>
      <c r="L13" s="72">
        <v>3</v>
      </c>
      <c r="M13" s="73">
        <v>0.5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36" x14ac:dyDescent="0.35">
      <c r="A14" s="70" t="s">
        <v>16</v>
      </c>
      <c r="B14" s="71">
        <v>0.3</v>
      </c>
      <c r="C14" s="72">
        <v>0</v>
      </c>
      <c r="D14" s="72">
        <v>0</v>
      </c>
      <c r="E14" s="72">
        <v>0.17</v>
      </c>
      <c r="F14" s="73">
        <v>0.7</v>
      </c>
      <c r="G14" s="58"/>
      <c r="H14" s="74" t="str">
        <f t="shared" si="0"/>
        <v>DI3</v>
      </c>
      <c r="I14" s="71">
        <v>1.5</v>
      </c>
      <c r="J14" s="72">
        <v>0</v>
      </c>
      <c r="K14" s="72">
        <v>0</v>
      </c>
      <c r="L14" s="72">
        <v>2</v>
      </c>
      <c r="M14" s="73">
        <v>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36" x14ac:dyDescent="0.35">
      <c r="A15" s="70" t="s">
        <v>17</v>
      </c>
      <c r="B15" s="71">
        <v>0</v>
      </c>
      <c r="C15" s="72">
        <v>1</v>
      </c>
      <c r="D15" s="72">
        <v>0</v>
      </c>
      <c r="E15" s="72">
        <v>0.25</v>
      </c>
      <c r="F15" s="73">
        <v>0.2</v>
      </c>
      <c r="G15" s="58"/>
      <c r="H15" s="74" t="str">
        <f t="shared" si="0"/>
        <v>DI4</v>
      </c>
      <c r="I15" s="71">
        <v>0</v>
      </c>
      <c r="J15" s="72">
        <v>2</v>
      </c>
      <c r="K15" s="72">
        <v>0</v>
      </c>
      <c r="L15" s="72">
        <v>2</v>
      </c>
      <c r="M15" s="73">
        <v>0.5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36" x14ac:dyDescent="0.35">
      <c r="A16" s="70" t="s">
        <v>18</v>
      </c>
      <c r="B16" s="71">
        <v>0.2</v>
      </c>
      <c r="C16" s="72">
        <v>0</v>
      </c>
      <c r="D16" s="72">
        <v>0</v>
      </c>
      <c r="E16" s="72">
        <v>0.2</v>
      </c>
      <c r="F16" s="73">
        <v>0</v>
      </c>
      <c r="G16" s="58"/>
      <c r="H16" s="74" t="str">
        <f t="shared" si="0"/>
        <v>DI5</v>
      </c>
      <c r="I16" s="71">
        <v>1</v>
      </c>
      <c r="J16" s="72">
        <v>0</v>
      </c>
      <c r="K16" s="72">
        <v>0</v>
      </c>
      <c r="L16" s="72">
        <v>3</v>
      </c>
      <c r="M16" s="73"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6" x14ac:dyDescent="0.35">
      <c r="A17" s="70" t="s">
        <v>19</v>
      </c>
      <c r="B17" s="71">
        <v>0</v>
      </c>
      <c r="C17" s="72">
        <v>0</v>
      </c>
      <c r="D17" s="72">
        <v>0.4</v>
      </c>
      <c r="E17" s="72">
        <v>0</v>
      </c>
      <c r="F17" s="73">
        <v>0.5</v>
      </c>
      <c r="G17" s="58"/>
      <c r="H17" s="74" t="str">
        <f t="shared" si="0"/>
        <v>RO1</v>
      </c>
      <c r="I17" s="71">
        <v>0</v>
      </c>
      <c r="J17" s="72">
        <v>0</v>
      </c>
      <c r="K17" s="72">
        <v>1</v>
      </c>
      <c r="L17" s="77">
        <v>0</v>
      </c>
      <c r="M17" s="73">
        <v>2.5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36" x14ac:dyDescent="0.35">
      <c r="A18" s="70" t="s">
        <v>20</v>
      </c>
      <c r="B18" s="71">
        <v>0</v>
      </c>
      <c r="C18" s="72">
        <v>0</v>
      </c>
      <c r="D18" s="72">
        <v>0.3</v>
      </c>
      <c r="E18" s="72">
        <v>0</v>
      </c>
      <c r="F18" s="73">
        <v>0.95</v>
      </c>
      <c r="G18" s="58"/>
      <c r="H18" s="74" t="str">
        <f t="shared" si="0"/>
        <v>RO2</v>
      </c>
      <c r="I18" s="71">
        <v>0</v>
      </c>
      <c r="J18" s="72">
        <v>0</v>
      </c>
      <c r="K18" s="72">
        <v>2</v>
      </c>
      <c r="L18" s="72">
        <v>0</v>
      </c>
      <c r="M18" s="73">
        <v>3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36" x14ac:dyDescent="0.35">
      <c r="A19" s="70" t="s">
        <v>21</v>
      </c>
      <c r="B19" s="71">
        <v>0</v>
      </c>
      <c r="C19" s="72">
        <v>0</v>
      </c>
      <c r="D19" s="72">
        <v>1</v>
      </c>
      <c r="E19" s="72">
        <v>0</v>
      </c>
      <c r="F19" s="73">
        <v>0.98</v>
      </c>
      <c r="G19" s="58"/>
      <c r="H19" s="74" t="str">
        <f t="shared" si="0"/>
        <v>RO3</v>
      </c>
      <c r="I19" s="71">
        <v>0</v>
      </c>
      <c r="J19" s="72">
        <v>0</v>
      </c>
      <c r="K19" s="72">
        <v>1</v>
      </c>
      <c r="L19" s="72">
        <v>0</v>
      </c>
      <c r="M19" s="73">
        <v>2.5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1:36" x14ac:dyDescent="0.35">
      <c r="A20" s="70" t="s">
        <v>22</v>
      </c>
      <c r="B20" s="71">
        <v>0</v>
      </c>
      <c r="C20" s="72">
        <v>0</v>
      </c>
      <c r="D20" s="72">
        <v>0.2</v>
      </c>
      <c r="E20" s="72">
        <v>0</v>
      </c>
      <c r="F20" s="73">
        <v>1.05</v>
      </c>
      <c r="G20" s="58"/>
      <c r="H20" s="74" t="str">
        <f t="shared" si="0"/>
        <v>RO4</v>
      </c>
      <c r="I20" s="71">
        <v>0</v>
      </c>
      <c r="J20" s="72">
        <v>0</v>
      </c>
      <c r="K20" s="72">
        <v>2.2000000000000002</v>
      </c>
      <c r="L20" s="72">
        <v>0</v>
      </c>
      <c r="M20" s="73">
        <v>3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36" x14ac:dyDescent="0.35">
      <c r="A21" s="70" t="s">
        <v>23</v>
      </c>
      <c r="B21" s="71">
        <v>0</v>
      </c>
      <c r="C21" s="72">
        <v>0</v>
      </c>
      <c r="D21" s="72">
        <v>0.5</v>
      </c>
      <c r="E21" s="72">
        <v>0</v>
      </c>
      <c r="F21" s="73">
        <v>0.65</v>
      </c>
      <c r="G21" s="58"/>
      <c r="H21" s="74" t="str">
        <f t="shared" si="0"/>
        <v>RO5</v>
      </c>
      <c r="I21" s="71">
        <v>0</v>
      </c>
      <c r="J21" s="72">
        <v>0</v>
      </c>
      <c r="K21" s="77">
        <v>2</v>
      </c>
      <c r="L21" s="72">
        <v>0</v>
      </c>
      <c r="M21" s="76">
        <v>4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36" x14ac:dyDescent="0.35">
      <c r="A22" s="70" t="s">
        <v>32</v>
      </c>
      <c r="B22" s="71">
        <v>0.5</v>
      </c>
      <c r="C22" s="72">
        <v>0.3</v>
      </c>
      <c r="D22" s="72">
        <v>0</v>
      </c>
      <c r="E22" s="72">
        <v>0</v>
      </c>
      <c r="F22" s="73">
        <v>1.2</v>
      </c>
      <c r="G22" s="58"/>
      <c r="H22" s="74" t="str">
        <f>A22</f>
        <v>SP1</v>
      </c>
      <c r="I22" s="72">
        <v>1.5</v>
      </c>
      <c r="J22" s="72">
        <v>0.5</v>
      </c>
      <c r="K22" s="72">
        <v>0</v>
      </c>
      <c r="L22" s="72">
        <v>0</v>
      </c>
      <c r="M22" s="73">
        <v>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36" x14ac:dyDescent="0.35">
      <c r="A23" s="70" t="s">
        <v>33</v>
      </c>
      <c r="B23" s="71">
        <v>0.45</v>
      </c>
      <c r="C23" s="72">
        <v>0.5</v>
      </c>
      <c r="D23" s="72">
        <v>0</v>
      </c>
      <c r="E23" s="72">
        <v>0</v>
      </c>
      <c r="F23" s="73">
        <v>0.8</v>
      </c>
      <c r="G23" s="58"/>
      <c r="H23" s="74" t="str">
        <f t="shared" si="0"/>
        <v>SP2</v>
      </c>
      <c r="I23" s="72">
        <v>1</v>
      </c>
      <c r="J23" s="72">
        <v>1</v>
      </c>
      <c r="K23" s="72">
        <v>0</v>
      </c>
      <c r="L23" s="72">
        <v>0</v>
      </c>
      <c r="M23" s="73">
        <v>1.5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1:36" x14ac:dyDescent="0.35">
      <c r="A24" s="70" t="s">
        <v>34</v>
      </c>
      <c r="B24" s="71">
        <v>0.3</v>
      </c>
      <c r="C24" s="72">
        <v>0.2</v>
      </c>
      <c r="D24" s="72">
        <v>0</v>
      </c>
      <c r="E24" s="72">
        <v>0</v>
      </c>
      <c r="F24" s="73">
        <v>0.9</v>
      </c>
      <c r="G24" s="58"/>
      <c r="H24" s="74" t="str">
        <f t="shared" si="0"/>
        <v>SP3</v>
      </c>
      <c r="I24" s="72">
        <v>1.2</v>
      </c>
      <c r="J24" s="72">
        <v>1.5</v>
      </c>
      <c r="K24" s="72">
        <v>0</v>
      </c>
      <c r="L24" s="72">
        <v>0</v>
      </c>
      <c r="M24" s="73">
        <v>1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1:36" ht="16" thickBot="1" x14ac:dyDescent="0.4">
      <c r="A25" s="78" t="s">
        <v>35</v>
      </c>
      <c r="B25" s="79">
        <v>0.6</v>
      </c>
      <c r="C25" s="80">
        <v>0.8</v>
      </c>
      <c r="D25" s="80">
        <v>0</v>
      </c>
      <c r="E25" s="80">
        <v>0</v>
      </c>
      <c r="F25" s="81">
        <v>1.5</v>
      </c>
      <c r="G25" s="58"/>
      <c r="H25" s="82" t="str">
        <f t="shared" si="0"/>
        <v>SP4</v>
      </c>
      <c r="I25" s="80">
        <v>2</v>
      </c>
      <c r="J25" s="80">
        <v>2</v>
      </c>
      <c r="K25" s="80">
        <v>0</v>
      </c>
      <c r="L25" s="80">
        <v>0</v>
      </c>
      <c r="M25" s="81">
        <v>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1:36" x14ac:dyDescent="0.35"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ht="16" thickBot="1" x14ac:dyDescent="0.4">
      <c r="A27" s="83"/>
      <c r="B27" s="72"/>
      <c r="C27" s="72"/>
      <c r="D27" s="72"/>
      <c r="E27" s="72"/>
      <c r="F27" s="72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30.5" x14ac:dyDescent="0.35">
      <c r="A28" s="84" t="s">
        <v>38</v>
      </c>
      <c r="B28" s="85" t="s">
        <v>24</v>
      </c>
      <c r="C28" s="86" t="s">
        <v>25</v>
      </c>
      <c r="D28" s="86" t="s">
        <v>26</v>
      </c>
      <c r="E28" s="86" t="s">
        <v>27</v>
      </c>
      <c r="F28" s="87" t="s">
        <v>28</v>
      </c>
      <c r="G28" s="58"/>
      <c r="H28" s="88" t="s">
        <v>47</v>
      </c>
      <c r="I28" s="89">
        <v>220</v>
      </c>
      <c r="J28" s="90" t="s">
        <v>48</v>
      </c>
      <c r="K28" s="47"/>
      <c r="L28" s="47"/>
      <c r="M28" s="47"/>
      <c r="N28" s="47"/>
      <c r="O28" s="91"/>
      <c r="P28" s="91"/>
      <c r="Q28" s="91"/>
      <c r="R28" s="91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ht="30.5" x14ac:dyDescent="0.35">
      <c r="A29" s="110" t="s">
        <v>39</v>
      </c>
      <c r="B29" s="109">
        <v>3.5000000000000003E-2</v>
      </c>
      <c r="C29" s="109">
        <v>3.5000000000000003E-2</v>
      </c>
      <c r="D29" s="109">
        <v>3.5000000000000003E-2</v>
      </c>
      <c r="E29" s="109">
        <v>3.5000000000000003E-2</v>
      </c>
      <c r="F29" s="111">
        <v>3.5000000000000003E-2</v>
      </c>
      <c r="G29" s="58"/>
      <c r="H29" s="92" t="s">
        <v>49</v>
      </c>
      <c r="I29" s="93">
        <v>7.5</v>
      </c>
      <c r="J29" s="52" t="s">
        <v>50</v>
      </c>
      <c r="K29" s="94"/>
      <c r="L29" s="47"/>
      <c r="M29" s="47"/>
      <c r="N29" s="47"/>
      <c r="O29" s="91"/>
      <c r="P29" s="91"/>
      <c r="Q29" s="91"/>
      <c r="R29" s="91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ht="33.75" customHeight="1" x14ac:dyDescent="0.35">
      <c r="A30" s="95" t="s">
        <v>40</v>
      </c>
      <c r="B30" s="96">
        <v>0.05</v>
      </c>
      <c r="C30" s="96">
        <v>0.05</v>
      </c>
      <c r="D30" s="96">
        <v>0.05</v>
      </c>
      <c r="E30" s="96">
        <v>0.05</v>
      </c>
      <c r="F30" s="97">
        <v>0.05</v>
      </c>
      <c r="G30" s="58"/>
      <c r="H30" s="92" t="s">
        <v>51</v>
      </c>
      <c r="I30" s="51">
        <v>2</v>
      </c>
      <c r="J30" s="52" t="s">
        <v>52</v>
      </c>
      <c r="K30" s="75"/>
      <c r="L30" s="47"/>
      <c r="M30" s="47"/>
      <c r="N30" s="47"/>
      <c r="O30" s="91"/>
      <c r="P30" s="91"/>
      <c r="Q30" s="91"/>
      <c r="R30" s="91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ht="31" x14ac:dyDescent="0.35">
      <c r="A31" s="98" t="s">
        <v>41</v>
      </c>
      <c r="B31" s="96">
        <v>0.95</v>
      </c>
      <c r="C31" s="96">
        <v>0.95</v>
      </c>
      <c r="D31" s="96">
        <v>0.95</v>
      </c>
      <c r="E31" s="96">
        <v>0.95</v>
      </c>
      <c r="F31" s="97">
        <v>0.95</v>
      </c>
      <c r="G31" s="58"/>
      <c r="H31" s="92" t="s">
        <v>61</v>
      </c>
      <c r="I31" s="126">
        <v>30</v>
      </c>
      <c r="J31" s="127" t="s">
        <v>62</v>
      </c>
      <c r="K31" s="94" t="s">
        <v>67</v>
      </c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x14ac:dyDescent="0.35">
      <c r="A32" s="98" t="s">
        <v>36</v>
      </c>
      <c r="B32" s="96">
        <v>0.96</v>
      </c>
      <c r="C32" s="96">
        <v>0.96</v>
      </c>
      <c r="D32" s="96">
        <v>0.96</v>
      </c>
      <c r="E32" s="96">
        <v>0.96</v>
      </c>
      <c r="F32" s="97">
        <v>0.96</v>
      </c>
      <c r="G32" s="58"/>
      <c r="H32" s="92" t="s">
        <v>63</v>
      </c>
      <c r="I32" s="126">
        <v>13.5</v>
      </c>
      <c r="J32" s="127" t="s">
        <v>64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ht="15" customHeight="1" thickBot="1" x14ac:dyDescent="0.4">
      <c r="A33" s="98" t="s">
        <v>37</v>
      </c>
      <c r="B33" s="96">
        <v>0.85</v>
      </c>
      <c r="C33" s="96">
        <v>0.85</v>
      </c>
      <c r="D33" s="96">
        <v>0.85</v>
      </c>
      <c r="E33" s="96">
        <v>0.85</v>
      </c>
      <c r="F33" s="97">
        <v>0.85</v>
      </c>
      <c r="G33" s="58"/>
      <c r="H33" s="115" t="s">
        <v>65</v>
      </c>
      <c r="I33" s="129">
        <v>14.5</v>
      </c>
      <c r="J33" s="128" t="s">
        <v>64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ht="15" customHeight="1" thickBot="1" x14ac:dyDescent="0.4">
      <c r="A34" s="112" t="s">
        <v>69</v>
      </c>
      <c r="B34" s="100">
        <v>0.98</v>
      </c>
      <c r="C34" s="100">
        <v>0.98</v>
      </c>
      <c r="D34" s="100">
        <v>0.98</v>
      </c>
      <c r="E34" s="100">
        <v>0.98</v>
      </c>
      <c r="F34" s="114">
        <v>0.98</v>
      </c>
      <c r="G34" s="58"/>
      <c r="H34" s="99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46.5" customHeight="1" x14ac:dyDescent="0.35">
      <c r="G35" s="58"/>
      <c r="H35" s="152" t="s">
        <v>53</v>
      </c>
      <c r="I35" s="153"/>
      <c r="J35" s="130" t="s">
        <v>54</v>
      </c>
      <c r="K35" s="131" t="s">
        <v>55</v>
      </c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x14ac:dyDescent="0.35">
      <c r="A36" s="77"/>
      <c r="B36" s="77"/>
      <c r="C36" s="77"/>
      <c r="D36" s="77"/>
      <c r="E36" s="77"/>
      <c r="F36" s="77"/>
      <c r="G36" s="58"/>
      <c r="H36" s="50" t="s">
        <v>56</v>
      </c>
      <c r="I36" s="51" t="s">
        <v>24</v>
      </c>
      <c r="J36" s="51">
        <v>2</v>
      </c>
      <c r="K36" s="52">
        <v>150000</v>
      </c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2.25" customHeight="1" thickBot="1" x14ac:dyDescent="0.4">
      <c r="B37" s="108" t="s">
        <v>43</v>
      </c>
      <c r="C37" s="108" t="s">
        <v>29</v>
      </c>
      <c r="D37" s="108"/>
      <c r="E37" s="47"/>
      <c r="F37" s="58"/>
      <c r="G37" s="58"/>
      <c r="H37" s="143" t="s">
        <v>70</v>
      </c>
      <c r="I37" s="51" t="s">
        <v>25</v>
      </c>
      <c r="J37" s="51">
        <v>5</v>
      </c>
      <c r="K37" s="52">
        <v>300000</v>
      </c>
      <c r="L37" s="91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x14ac:dyDescent="0.35">
      <c r="A38" s="140" t="s">
        <v>42</v>
      </c>
      <c r="B38" s="134" t="s">
        <v>45</v>
      </c>
      <c r="C38" s="134" t="s">
        <v>44</v>
      </c>
      <c r="D38" s="47"/>
      <c r="E38" s="47"/>
      <c r="G38" s="47"/>
      <c r="H38" s="50" t="s">
        <v>57</v>
      </c>
      <c r="I38" s="51" t="s">
        <v>26</v>
      </c>
      <c r="J38" s="51">
        <v>8</v>
      </c>
      <c r="K38" s="52">
        <v>200000</v>
      </c>
      <c r="L38" s="47"/>
      <c r="M38" s="47"/>
      <c r="N38" s="47"/>
      <c r="O38" s="47"/>
      <c r="P38" s="47"/>
      <c r="Q38" s="47"/>
      <c r="R38" s="47"/>
      <c r="S38" s="47"/>
    </row>
    <row r="39" spans="1:24" x14ac:dyDescent="0.35">
      <c r="A39" s="141" t="str">
        <f t="shared" ref="A39:A56" si="1">A8</f>
        <v>PZ1</v>
      </c>
      <c r="B39" s="137">
        <v>500</v>
      </c>
      <c r="C39" s="135">
        <v>10</v>
      </c>
      <c r="D39" s="47"/>
      <c r="E39" s="47"/>
      <c r="G39" s="47"/>
      <c r="H39" s="50" t="s">
        <v>58</v>
      </c>
      <c r="I39" s="51" t="s">
        <v>27</v>
      </c>
      <c r="J39" s="51">
        <v>2</v>
      </c>
      <c r="K39" s="52">
        <v>250000</v>
      </c>
      <c r="L39" s="47"/>
      <c r="M39" s="47"/>
      <c r="N39" s="47"/>
      <c r="O39" s="47"/>
      <c r="P39" s="47"/>
      <c r="Q39" s="47"/>
      <c r="R39" s="47"/>
      <c r="S39" s="47"/>
    </row>
    <row r="40" spans="1:24" ht="16" thickBot="1" x14ac:dyDescent="0.4">
      <c r="A40" s="141" t="str">
        <f t="shared" si="1"/>
        <v>PZ2</v>
      </c>
      <c r="B40" s="137">
        <v>500</v>
      </c>
      <c r="C40" s="135">
        <v>12</v>
      </c>
      <c r="D40" s="47"/>
      <c r="E40" s="47"/>
      <c r="G40" s="47"/>
      <c r="H40" s="53" t="s">
        <v>59</v>
      </c>
      <c r="I40" s="54" t="s">
        <v>28</v>
      </c>
      <c r="J40" s="54">
        <v>12</v>
      </c>
      <c r="K40" s="55">
        <v>250000</v>
      </c>
      <c r="L40" s="47"/>
      <c r="M40" s="47"/>
      <c r="N40" s="47"/>
      <c r="O40" s="47"/>
      <c r="P40" s="47"/>
      <c r="Q40" s="47"/>
      <c r="R40" s="47"/>
      <c r="S40" s="47"/>
    </row>
    <row r="41" spans="1:24" x14ac:dyDescent="0.35">
      <c r="A41" s="141" t="str">
        <f t="shared" si="1"/>
        <v>PZ3</v>
      </c>
      <c r="B41" s="137">
        <v>500</v>
      </c>
      <c r="C41" s="135">
        <v>18</v>
      </c>
      <c r="D41" s="47"/>
      <c r="E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24" x14ac:dyDescent="0.35">
      <c r="A42" s="141" t="str">
        <f t="shared" si="1"/>
        <v>PZ4</v>
      </c>
      <c r="B42" s="137">
        <v>500</v>
      </c>
      <c r="C42" s="135">
        <v>9</v>
      </c>
      <c r="D42" s="47"/>
      <c r="E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24" x14ac:dyDescent="0.35">
      <c r="A43" s="141" t="str">
        <f t="shared" si="1"/>
        <v>DI1</v>
      </c>
      <c r="B43" s="137">
        <v>2500</v>
      </c>
      <c r="C43" s="135">
        <v>40</v>
      </c>
      <c r="D43" s="47"/>
      <c r="E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24" x14ac:dyDescent="0.35">
      <c r="A44" s="141" t="str">
        <f t="shared" si="1"/>
        <v>DI2</v>
      </c>
      <c r="B44" s="137">
        <v>3400</v>
      </c>
      <c r="C44" s="135">
        <v>40</v>
      </c>
      <c r="D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24" x14ac:dyDescent="0.35">
      <c r="A45" s="141" t="str">
        <f t="shared" si="1"/>
        <v>DI3</v>
      </c>
      <c r="B45" s="137">
        <v>6250</v>
      </c>
      <c r="C45" s="135">
        <v>30</v>
      </c>
      <c r="D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24" x14ac:dyDescent="0.35">
      <c r="A46" s="141" t="str">
        <f t="shared" si="1"/>
        <v>DI4</v>
      </c>
      <c r="B46" s="137">
        <v>5000</v>
      </c>
      <c r="C46" s="135">
        <v>25</v>
      </c>
      <c r="D46" s="47"/>
      <c r="G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24" x14ac:dyDescent="0.35">
      <c r="A47" s="141" t="str">
        <f t="shared" si="1"/>
        <v>DI5</v>
      </c>
      <c r="B47" s="137">
        <v>500</v>
      </c>
      <c r="C47" s="135">
        <v>15</v>
      </c>
      <c r="D47" s="47"/>
      <c r="G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24" x14ac:dyDescent="0.35">
      <c r="A48" s="141" t="str">
        <f t="shared" si="1"/>
        <v>RO1</v>
      </c>
      <c r="B48" s="137">
        <v>8000</v>
      </c>
      <c r="C48" s="135">
        <v>30</v>
      </c>
      <c r="D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36" x14ac:dyDescent="0.35">
      <c r="A49" s="141" t="str">
        <f t="shared" si="1"/>
        <v>RO2</v>
      </c>
      <c r="B49" s="137">
        <v>500</v>
      </c>
      <c r="C49" s="135">
        <v>5</v>
      </c>
      <c r="D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36" x14ac:dyDescent="0.35">
      <c r="A50" s="141" t="str">
        <f t="shared" si="1"/>
        <v>RO3</v>
      </c>
      <c r="B50" s="137">
        <v>6500</v>
      </c>
      <c r="C50" s="135">
        <v>20</v>
      </c>
      <c r="D50" s="47"/>
      <c r="E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36" x14ac:dyDescent="0.35">
      <c r="A51" s="141" t="str">
        <f t="shared" si="1"/>
        <v>RO4</v>
      </c>
      <c r="B51" s="137">
        <v>500</v>
      </c>
      <c r="C51" s="135">
        <v>10</v>
      </c>
      <c r="D51" s="47"/>
      <c r="E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36" x14ac:dyDescent="0.35">
      <c r="A52" s="141" t="str">
        <f t="shared" si="1"/>
        <v>RO5</v>
      </c>
      <c r="B52" s="137">
        <v>10000</v>
      </c>
      <c r="C52" s="135">
        <v>50</v>
      </c>
      <c r="D52" s="47"/>
      <c r="E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36" x14ac:dyDescent="0.35">
      <c r="A53" s="141" t="str">
        <f t="shared" si="1"/>
        <v>SP1</v>
      </c>
      <c r="B53" s="137">
        <v>5000</v>
      </c>
      <c r="C53" s="135">
        <v>25</v>
      </c>
      <c r="D53" s="47"/>
      <c r="E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36" x14ac:dyDescent="0.35">
      <c r="A54" s="141" t="str">
        <f t="shared" si="1"/>
        <v>SP2</v>
      </c>
      <c r="B54" s="137">
        <v>7000</v>
      </c>
      <c r="C54" s="135">
        <v>35</v>
      </c>
      <c r="D54" s="47"/>
      <c r="E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36" x14ac:dyDescent="0.35">
      <c r="A55" s="141" t="str">
        <f t="shared" si="1"/>
        <v>SP3</v>
      </c>
      <c r="B55" s="137">
        <v>2600</v>
      </c>
      <c r="C55" s="135">
        <v>13</v>
      </c>
      <c r="D55" s="47"/>
      <c r="E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36" ht="16" thickBot="1" x14ac:dyDescent="0.4">
      <c r="A56" s="142" t="str">
        <f t="shared" si="1"/>
        <v>SP4</v>
      </c>
      <c r="B56" s="138">
        <v>2000</v>
      </c>
      <c r="C56" s="136">
        <v>20</v>
      </c>
      <c r="D56" s="47"/>
      <c r="E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36" ht="16" thickBot="1" x14ac:dyDescent="0.4">
      <c r="A57" s="139"/>
      <c r="B57" s="101"/>
      <c r="C57" s="102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36" ht="16" thickBot="1" x14ac:dyDescent="0.4">
      <c r="A58" s="132" t="s">
        <v>31</v>
      </c>
      <c r="B58" s="133">
        <f>SUM(B39:B56)</f>
        <v>61750</v>
      </c>
      <c r="C58" s="133">
        <f>SUM(C39:C56)</f>
        <v>407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36" ht="16" thickBot="1" x14ac:dyDescent="0.4">
      <c r="A59" s="103"/>
      <c r="B59" s="49"/>
      <c r="C59" s="47"/>
      <c r="D59" s="47"/>
      <c r="E59" s="47"/>
      <c r="F59" s="58"/>
      <c r="G59" s="5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36" ht="16" thickTop="1" x14ac:dyDescent="0.35">
      <c r="A60" s="104"/>
      <c r="B60" s="105"/>
      <c r="C60" s="105"/>
      <c r="D60" s="105"/>
      <c r="E60" s="105"/>
      <c r="F60" s="105"/>
      <c r="G60" s="105"/>
      <c r="H60" s="105"/>
      <c r="I60" s="106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x14ac:dyDescent="0.3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36" x14ac:dyDescent="0.3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36" x14ac:dyDescent="0.3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36" x14ac:dyDescent="0.3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x14ac:dyDescent="0.3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x14ac:dyDescent="0.35">
      <c r="A66" s="107"/>
      <c r="B66" s="107"/>
      <c r="C66" s="107"/>
      <c r="D66" s="107"/>
      <c r="E66" s="107"/>
      <c r="F66" s="107"/>
      <c r="G66" s="107"/>
      <c r="H66" s="10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x14ac:dyDescent="0.35">
      <c r="A67" s="107"/>
      <c r="B67" s="107"/>
      <c r="C67" s="107"/>
      <c r="D67" s="107"/>
      <c r="E67" s="107"/>
      <c r="F67" s="107"/>
      <c r="G67" s="107"/>
      <c r="H67" s="10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x14ac:dyDescent="0.35"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</row>
    <row r="69" spans="1:24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x14ac:dyDescent="0.3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x14ac:dyDescent="0.3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x14ac:dyDescent="0.3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x14ac:dyDescent="0.3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x14ac:dyDescent="0.3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x14ac:dyDescent="0.3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x14ac:dyDescent="0.3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3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x14ac:dyDescent="0.3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x14ac:dyDescent="0.3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x14ac:dyDescent="0.3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x14ac:dyDescent="0.35">
      <c r="A82" s="47"/>
      <c r="B82" s="47"/>
      <c r="C82" s="47"/>
      <c r="D82" s="47"/>
      <c r="E82" s="47"/>
      <c r="F82" s="47"/>
      <c r="G82" s="47"/>
      <c r="H82" s="47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x14ac:dyDescent="0.35">
      <c r="A83" s="47"/>
      <c r="B83" s="47"/>
      <c r="C83" s="47"/>
      <c r="D83" s="47"/>
      <c r="E83" s="47"/>
      <c r="F83" s="47"/>
      <c r="G83" s="47"/>
      <c r="H83" s="47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x14ac:dyDescent="0.3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x14ac:dyDescent="0.3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x14ac:dyDescent="0.3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x14ac:dyDescent="0.3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x14ac:dyDescent="0.3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x14ac:dyDescent="0.3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x14ac:dyDescent="0.3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x14ac:dyDescent="0.3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x14ac:dyDescent="0.3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x14ac:dyDescent="0.35">
      <c r="A93" s="47"/>
      <c r="B93" s="47"/>
      <c r="C93" s="47"/>
      <c r="D93" s="47"/>
      <c r="E93" s="47"/>
      <c r="F93" s="47"/>
      <c r="G93" s="47"/>
      <c r="H93" s="4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x14ac:dyDescent="0.35">
      <c r="A94" s="47"/>
      <c r="B94" s="47"/>
      <c r="C94" s="47"/>
      <c r="D94" s="47"/>
      <c r="E94" s="47"/>
      <c r="F94" s="47"/>
      <c r="G94" s="47"/>
      <c r="H94" s="4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x14ac:dyDescent="0.35">
      <c r="A95" s="47"/>
      <c r="B95" s="47"/>
      <c r="C95" s="47"/>
      <c r="D95" s="47"/>
      <c r="E95" s="47"/>
      <c r="F95" s="47"/>
      <c r="G95" s="47"/>
      <c r="H95" s="47"/>
    </row>
    <row r="96" spans="1:24" x14ac:dyDescent="0.3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x14ac:dyDescent="0.3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x14ac:dyDescent="0.3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x14ac:dyDescent="0.3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x14ac:dyDescent="0.3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x14ac:dyDescent="0.3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x14ac:dyDescent="0.3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x14ac:dyDescent="0.3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x14ac:dyDescent="0.3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3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x14ac:dyDescent="0.3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x14ac:dyDescent="0.3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x14ac:dyDescent="0.3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x14ac:dyDescent="0.3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x14ac:dyDescent="0.3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x14ac:dyDescent="0.3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x14ac:dyDescent="0.3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x14ac:dyDescent="0.3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x14ac:dyDescent="0.3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x14ac:dyDescent="0.3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x14ac:dyDescent="0.3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x14ac:dyDescent="0.3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x14ac:dyDescent="0.3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x14ac:dyDescent="0.3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x14ac:dyDescent="0.3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x14ac:dyDescent="0.3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x14ac:dyDescent="0.3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x14ac:dyDescent="0.35"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x14ac:dyDescent="0.35"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x14ac:dyDescent="0.35"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x14ac:dyDescent="0.35"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x14ac:dyDescent="0.35"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9:24" x14ac:dyDescent="0.35"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9:24" x14ac:dyDescent="0.35"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9:24" x14ac:dyDescent="0.35"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9:24" x14ac:dyDescent="0.35"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9:24" x14ac:dyDescent="0.35"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9:24" x14ac:dyDescent="0.35"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9:24" x14ac:dyDescent="0.35"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9:24" x14ac:dyDescent="0.35"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9:24" x14ac:dyDescent="0.35"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9:24" x14ac:dyDescent="0.35"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9:24" x14ac:dyDescent="0.35"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9:24" x14ac:dyDescent="0.35"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9:24" x14ac:dyDescent="0.35"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9:24" x14ac:dyDescent="0.35"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9:24" x14ac:dyDescent="0.35"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9:24" x14ac:dyDescent="0.35"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9:24" x14ac:dyDescent="0.35"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9:24" x14ac:dyDescent="0.35"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9:24" x14ac:dyDescent="0.35"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9:24" x14ac:dyDescent="0.35"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9:24" x14ac:dyDescent="0.35"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9:24" x14ac:dyDescent="0.35"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</sheetData>
  <mergeCells count="3">
    <mergeCell ref="B4:O4"/>
    <mergeCell ref="H6:M6"/>
    <mergeCell ref="H35:I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C6" sqref="C6"/>
    </sheetView>
  </sheetViews>
  <sheetFormatPr defaultColWidth="8.7265625" defaultRowHeight="14.5" x14ac:dyDescent="0.35"/>
  <cols>
    <col min="2" max="2" width="6" customWidth="1"/>
    <col min="3" max="3" width="10.54296875" customWidth="1"/>
    <col min="18" max="18" width="13.1796875" customWidth="1"/>
    <col min="19" max="19" width="9.7265625" bestFit="1" customWidth="1"/>
    <col min="20" max="20" width="11" bestFit="1" customWidth="1"/>
    <col min="25" max="25" width="9.7265625" bestFit="1" customWidth="1"/>
    <col min="258" max="258" width="6" customWidth="1"/>
    <col min="276" max="276" width="11" bestFit="1" customWidth="1"/>
    <col min="514" max="514" width="6" customWidth="1"/>
    <col min="532" max="532" width="11" bestFit="1" customWidth="1"/>
    <col min="770" max="770" width="6" customWidth="1"/>
    <col min="788" max="788" width="11" bestFit="1" customWidth="1"/>
    <col min="1026" max="1026" width="6" customWidth="1"/>
    <col min="1044" max="1044" width="11" bestFit="1" customWidth="1"/>
    <col min="1282" max="1282" width="6" customWidth="1"/>
    <col min="1300" max="1300" width="11" bestFit="1" customWidth="1"/>
    <col min="1538" max="1538" width="6" customWidth="1"/>
    <col min="1556" max="1556" width="11" bestFit="1" customWidth="1"/>
    <col min="1794" max="1794" width="6" customWidth="1"/>
    <col min="1812" max="1812" width="11" bestFit="1" customWidth="1"/>
    <col min="2050" max="2050" width="6" customWidth="1"/>
    <col min="2068" max="2068" width="11" bestFit="1" customWidth="1"/>
    <col min="2306" max="2306" width="6" customWidth="1"/>
    <col min="2324" max="2324" width="11" bestFit="1" customWidth="1"/>
    <col min="2562" max="2562" width="6" customWidth="1"/>
    <col min="2580" max="2580" width="11" bestFit="1" customWidth="1"/>
    <col min="2818" max="2818" width="6" customWidth="1"/>
    <col min="2836" max="2836" width="11" bestFit="1" customWidth="1"/>
    <col min="3074" max="3074" width="6" customWidth="1"/>
    <col min="3092" max="3092" width="11" bestFit="1" customWidth="1"/>
    <col min="3330" max="3330" width="6" customWidth="1"/>
    <col min="3348" max="3348" width="11" bestFit="1" customWidth="1"/>
    <col min="3586" max="3586" width="6" customWidth="1"/>
    <col min="3604" max="3604" width="11" bestFit="1" customWidth="1"/>
    <col min="3842" max="3842" width="6" customWidth="1"/>
    <col min="3860" max="3860" width="11" bestFit="1" customWidth="1"/>
    <col min="4098" max="4098" width="6" customWidth="1"/>
    <col min="4116" max="4116" width="11" bestFit="1" customWidth="1"/>
    <col min="4354" max="4354" width="6" customWidth="1"/>
    <col min="4372" max="4372" width="11" bestFit="1" customWidth="1"/>
    <col min="4610" max="4610" width="6" customWidth="1"/>
    <col min="4628" max="4628" width="11" bestFit="1" customWidth="1"/>
    <col min="4866" max="4866" width="6" customWidth="1"/>
    <col min="4884" max="4884" width="11" bestFit="1" customWidth="1"/>
    <col min="5122" max="5122" width="6" customWidth="1"/>
    <col min="5140" max="5140" width="11" bestFit="1" customWidth="1"/>
    <col min="5378" max="5378" width="6" customWidth="1"/>
    <col min="5396" max="5396" width="11" bestFit="1" customWidth="1"/>
    <col min="5634" max="5634" width="6" customWidth="1"/>
    <col min="5652" max="5652" width="11" bestFit="1" customWidth="1"/>
    <col min="5890" max="5890" width="6" customWidth="1"/>
    <col min="5908" max="5908" width="11" bestFit="1" customWidth="1"/>
    <col min="6146" max="6146" width="6" customWidth="1"/>
    <col min="6164" max="6164" width="11" bestFit="1" customWidth="1"/>
    <col min="6402" max="6402" width="6" customWidth="1"/>
    <col min="6420" max="6420" width="11" bestFit="1" customWidth="1"/>
    <col min="6658" max="6658" width="6" customWidth="1"/>
    <col min="6676" max="6676" width="11" bestFit="1" customWidth="1"/>
    <col min="6914" max="6914" width="6" customWidth="1"/>
    <col min="6932" max="6932" width="11" bestFit="1" customWidth="1"/>
    <col min="7170" max="7170" width="6" customWidth="1"/>
    <col min="7188" max="7188" width="11" bestFit="1" customWidth="1"/>
    <col min="7426" max="7426" width="6" customWidth="1"/>
    <col min="7444" max="7444" width="11" bestFit="1" customWidth="1"/>
    <col min="7682" max="7682" width="6" customWidth="1"/>
    <col min="7700" max="7700" width="11" bestFit="1" customWidth="1"/>
    <col min="7938" max="7938" width="6" customWidth="1"/>
    <col min="7956" max="7956" width="11" bestFit="1" customWidth="1"/>
    <col min="8194" max="8194" width="6" customWidth="1"/>
    <col min="8212" max="8212" width="11" bestFit="1" customWidth="1"/>
    <col min="8450" max="8450" width="6" customWidth="1"/>
    <col min="8468" max="8468" width="11" bestFit="1" customWidth="1"/>
    <col min="8706" max="8706" width="6" customWidth="1"/>
    <col min="8724" max="8724" width="11" bestFit="1" customWidth="1"/>
    <col min="8962" max="8962" width="6" customWidth="1"/>
    <col min="8980" max="8980" width="11" bestFit="1" customWidth="1"/>
    <col min="9218" max="9218" width="6" customWidth="1"/>
    <col min="9236" max="9236" width="11" bestFit="1" customWidth="1"/>
    <col min="9474" max="9474" width="6" customWidth="1"/>
    <col min="9492" max="9492" width="11" bestFit="1" customWidth="1"/>
    <col min="9730" max="9730" width="6" customWidth="1"/>
    <col min="9748" max="9748" width="11" bestFit="1" customWidth="1"/>
    <col min="9986" max="9986" width="6" customWidth="1"/>
    <col min="10004" max="10004" width="11" bestFit="1" customWidth="1"/>
    <col min="10242" max="10242" width="6" customWidth="1"/>
    <col min="10260" max="10260" width="11" bestFit="1" customWidth="1"/>
    <col min="10498" max="10498" width="6" customWidth="1"/>
    <col min="10516" max="10516" width="11" bestFit="1" customWidth="1"/>
    <col min="10754" max="10754" width="6" customWidth="1"/>
    <col min="10772" max="10772" width="11" bestFit="1" customWidth="1"/>
    <col min="11010" max="11010" width="6" customWidth="1"/>
    <col min="11028" max="11028" width="11" bestFit="1" customWidth="1"/>
    <col min="11266" max="11266" width="6" customWidth="1"/>
    <col min="11284" max="11284" width="11" bestFit="1" customWidth="1"/>
    <col min="11522" max="11522" width="6" customWidth="1"/>
    <col min="11540" max="11540" width="11" bestFit="1" customWidth="1"/>
    <col min="11778" max="11778" width="6" customWidth="1"/>
    <col min="11796" max="11796" width="11" bestFit="1" customWidth="1"/>
    <col min="12034" max="12034" width="6" customWidth="1"/>
    <col min="12052" max="12052" width="11" bestFit="1" customWidth="1"/>
    <col min="12290" max="12290" width="6" customWidth="1"/>
    <col min="12308" max="12308" width="11" bestFit="1" customWidth="1"/>
    <col min="12546" max="12546" width="6" customWidth="1"/>
    <col min="12564" max="12564" width="11" bestFit="1" customWidth="1"/>
    <col min="12802" max="12802" width="6" customWidth="1"/>
    <col min="12820" max="12820" width="11" bestFit="1" customWidth="1"/>
    <col min="13058" max="13058" width="6" customWidth="1"/>
    <col min="13076" max="13076" width="11" bestFit="1" customWidth="1"/>
    <col min="13314" max="13314" width="6" customWidth="1"/>
    <col min="13332" max="13332" width="11" bestFit="1" customWidth="1"/>
    <col min="13570" max="13570" width="6" customWidth="1"/>
    <col min="13588" max="13588" width="11" bestFit="1" customWidth="1"/>
    <col min="13826" max="13826" width="6" customWidth="1"/>
    <col min="13844" max="13844" width="11" bestFit="1" customWidth="1"/>
    <col min="14082" max="14082" width="6" customWidth="1"/>
    <col min="14100" max="14100" width="11" bestFit="1" customWidth="1"/>
    <col min="14338" max="14338" width="6" customWidth="1"/>
    <col min="14356" max="14356" width="11" bestFit="1" customWidth="1"/>
    <col min="14594" max="14594" width="6" customWidth="1"/>
    <col min="14612" max="14612" width="11" bestFit="1" customWidth="1"/>
    <col min="14850" max="14850" width="6" customWidth="1"/>
    <col min="14868" max="14868" width="11" bestFit="1" customWidth="1"/>
    <col min="15106" max="15106" width="6" customWidth="1"/>
    <col min="15124" max="15124" width="11" bestFit="1" customWidth="1"/>
    <col min="15362" max="15362" width="6" customWidth="1"/>
    <col min="15380" max="15380" width="11" bestFit="1" customWidth="1"/>
    <col min="15618" max="15618" width="6" customWidth="1"/>
    <col min="15636" max="15636" width="11" bestFit="1" customWidth="1"/>
    <col min="15874" max="15874" width="6" customWidth="1"/>
    <col min="15892" max="15892" width="11" bestFit="1" customWidth="1"/>
    <col min="16130" max="16130" width="6" customWidth="1"/>
    <col min="16148" max="16148" width="11" bestFit="1" customWidth="1"/>
  </cols>
  <sheetData>
    <row r="1" spans="1:20" ht="25.5" thickBot="1" x14ac:dyDescent="0.55000000000000004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7" spans="1:20" ht="15" thickBot="1" x14ac:dyDescent="0.4"/>
    <row r="8" spans="1:20" ht="16" thickBot="1" x14ac:dyDescent="0.4">
      <c r="E8" s="67"/>
      <c r="F8" s="67"/>
      <c r="G8" s="67"/>
      <c r="H8" s="67"/>
      <c r="I8" s="67"/>
      <c r="J8" s="144"/>
      <c r="T8" s="145"/>
    </row>
    <row r="9" spans="1:20" ht="16" thickBot="1" x14ac:dyDescent="0.4">
      <c r="D9" s="60"/>
      <c r="E9" s="61" t="s">
        <v>5</v>
      </c>
      <c r="F9" s="61" t="s">
        <v>6</v>
      </c>
      <c r="G9" s="61" t="s">
        <v>7</v>
      </c>
      <c r="H9" s="61" t="s">
        <v>8</v>
      </c>
      <c r="I9" s="62" t="s">
        <v>9</v>
      </c>
      <c r="J9" s="25"/>
      <c r="T9" s="145"/>
    </row>
    <row r="10" spans="1:20" ht="15.5" x14ac:dyDescent="0.35">
      <c r="D10" s="66" t="s">
        <v>10</v>
      </c>
      <c r="E10" s="67">
        <v>1</v>
      </c>
      <c r="F10" s="68">
        <v>1</v>
      </c>
      <c r="G10" s="68">
        <v>0</v>
      </c>
      <c r="H10" s="68">
        <v>0</v>
      </c>
      <c r="I10" s="69">
        <v>0</v>
      </c>
      <c r="J10" s="146"/>
      <c r="T10" s="145"/>
    </row>
    <row r="11" spans="1:20" ht="15.5" x14ac:dyDescent="0.35">
      <c r="D11" s="70" t="s">
        <v>11</v>
      </c>
      <c r="E11" s="71">
        <v>1</v>
      </c>
      <c r="F11" s="72">
        <v>0</v>
      </c>
      <c r="G11" s="72">
        <v>1</v>
      </c>
      <c r="H11" s="72">
        <v>1</v>
      </c>
      <c r="I11" s="73">
        <v>0</v>
      </c>
      <c r="J11" s="146"/>
      <c r="T11" s="145"/>
    </row>
    <row r="12" spans="1:20" ht="15.5" x14ac:dyDescent="0.35">
      <c r="D12" s="70" t="s">
        <v>12</v>
      </c>
      <c r="E12" s="71">
        <v>1</v>
      </c>
      <c r="F12" s="72">
        <v>1</v>
      </c>
      <c r="G12" s="72">
        <v>0</v>
      </c>
      <c r="H12" s="72">
        <v>1</v>
      </c>
      <c r="I12" s="73">
        <v>0</v>
      </c>
      <c r="J12" s="146"/>
      <c r="T12" s="145"/>
    </row>
    <row r="13" spans="1:20" ht="15.5" x14ac:dyDescent="0.35">
      <c r="D13" s="70" t="s">
        <v>13</v>
      </c>
      <c r="E13" s="71">
        <v>1</v>
      </c>
      <c r="F13" s="72">
        <v>0</v>
      </c>
      <c r="G13" s="72">
        <v>1</v>
      </c>
      <c r="H13" s="72">
        <v>1</v>
      </c>
      <c r="I13" s="76">
        <v>0</v>
      </c>
      <c r="J13" s="146"/>
      <c r="T13" s="145"/>
    </row>
    <row r="14" spans="1:20" ht="15.5" x14ac:dyDescent="0.35">
      <c r="D14" s="70" t="s">
        <v>14</v>
      </c>
      <c r="E14" s="71">
        <v>1</v>
      </c>
      <c r="F14" s="72">
        <v>1</v>
      </c>
      <c r="G14" s="72">
        <v>0</v>
      </c>
      <c r="H14" s="72">
        <v>1</v>
      </c>
      <c r="I14" s="73">
        <v>1</v>
      </c>
      <c r="J14" s="146"/>
      <c r="T14" s="145"/>
    </row>
    <row r="15" spans="1:20" ht="15.5" x14ac:dyDescent="0.35">
      <c r="D15" s="70" t="s">
        <v>15</v>
      </c>
      <c r="E15" s="71">
        <v>1</v>
      </c>
      <c r="F15" s="72">
        <v>1</v>
      </c>
      <c r="G15" s="72">
        <v>0</v>
      </c>
      <c r="H15" s="72">
        <v>1</v>
      </c>
      <c r="I15" s="73">
        <v>1</v>
      </c>
      <c r="J15" s="146"/>
      <c r="T15" s="145"/>
    </row>
    <row r="16" spans="1:20" ht="15.5" x14ac:dyDescent="0.35">
      <c r="D16" s="70" t="s">
        <v>16</v>
      </c>
      <c r="E16" s="71">
        <v>1</v>
      </c>
      <c r="F16" s="72">
        <v>0</v>
      </c>
      <c r="G16" s="72">
        <v>0</v>
      </c>
      <c r="H16" s="72">
        <v>1</v>
      </c>
      <c r="I16" s="73">
        <v>1</v>
      </c>
      <c r="J16" s="146"/>
      <c r="T16" s="145"/>
    </row>
    <row r="17" spans="4:20" ht="15.5" x14ac:dyDescent="0.35">
      <c r="D17" s="70" t="s">
        <v>17</v>
      </c>
      <c r="E17" s="71">
        <v>0</v>
      </c>
      <c r="F17" s="72">
        <v>1</v>
      </c>
      <c r="G17" s="72">
        <v>0</v>
      </c>
      <c r="H17" s="72">
        <v>1</v>
      </c>
      <c r="I17" s="73">
        <v>1</v>
      </c>
      <c r="J17" s="146"/>
      <c r="T17" s="145"/>
    </row>
    <row r="18" spans="4:20" ht="15.5" x14ac:dyDescent="0.35">
      <c r="D18" s="70" t="s">
        <v>18</v>
      </c>
      <c r="E18" s="71">
        <v>1</v>
      </c>
      <c r="F18" s="72">
        <v>0</v>
      </c>
      <c r="G18" s="72">
        <v>0</v>
      </c>
      <c r="H18" s="72">
        <v>1</v>
      </c>
      <c r="I18" s="73">
        <v>0</v>
      </c>
      <c r="J18" s="146"/>
      <c r="T18" s="145"/>
    </row>
    <row r="19" spans="4:20" ht="15.5" x14ac:dyDescent="0.35">
      <c r="D19" s="70" t="s">
        <v>19</v>
      </c>
      <c r="E19" s="71">
        <v>0</v>
      </c>
      <c r="F19" s="72">
        <v>0</v>
      </c>
      <c r="G19" s="72">
        <v>1</v>
      </c>
      <c r="H19" s="72">
        <v>0</v>
      </c>
      <c r="I19" s="73">
        <v>1</v>
      </c>
      <c r="J19" s="146"/>
      <c r="T19" s="145"/>
    </row>
    <row r="20" spans="4:20" ht="15.5" x14ac:dyDescent="0.35">
      <c r="D20" s="70" t="s">
        <v>20</v>
      </c>
      <c r="E20" s="71">
        <v>0</v>
      </c>
      <c r="F20" s="72">
        <v>0</v>
      </c>
      <c r="G20" s="72">
        <v>1</v>
      </c>
      <c r="H20" s="72">
        <v>0</v>
      </c>
      <c r="I20" s="73">
        <v>1</v>
      </c>
      <c r="J20" s="146"/>
      <c r="T20" s="145"/>
    </row>
    <row r="21" spans="4:20" ht="15.5" x14ac:dyDescent="0.35">
      <c r="D21" s="70" t="s">
        <v>21</v>
      </c>
      <c r="E21" s="71">
        <v>0</v>
      </c>
      <c r="F21" s="72">
        <v>0</v>
      </c>
      <c r="G21" s="72">
        <v>1</v>
      </c>
      <c r="H21" s="72">
        <v>0</v>
      </c>
      <c r="I21" s="73">
        <v>1</v>
      </c>
      <c r="J21" s="146"/>
      <c r="T21" s="145"/>
    </row>
    <row r="22" spans="4:20" ht="15.5" x14ac:dyDescent="0.35">
      <c r="D22" s="70" t="s">
        <v>22</v>
      </c>
      <c r="E22" s="71">
        <v>0</v>
      </c>
      <c r="F22" s="72">
        <v>0</v>
      </c>
      <c r="G22" s="72">
        <v>1</v>
      </c>
      <c r="H22" s="72">
        <v>0</v>
      </c>
      <c r="I22" s="73">
        <v>1</v>
      </c>
      <c r="J22" s="146"/>
      <c r="T22" s="145"/>
    </row>
    <row r="23" spans="4:20" ht="15.5" x14ac:dyDescent="0.35">
      <c r="D23" s="70" t="s">
        <v>23</v>
      </c>
      <c r="E23" s="71">
        <v>0</v>
      </c>
      <c r="F23" s="72">
        <v>0</v>
      </c>
      <c r="G23" s="72">
        <v>1</v>
      </c>
      <c r="H23" s="72">
        <v>0</v>
      </c>
      <c r="I23" s="73">
        <v>1</v>
      </c>
      <c r="J23" s="146"/>
      <c r="T23" s="145"/>
    </row>
    <row r="24" spans="4:20" ht="15.5" x14ac:dyDescent="0.35">
      <c r="D24" s="70" t="s">
        <v>32</v>
      </c>
      <c r="E24" s="71">
        <v>1</v>
      </c>
      <c r="F24" s="72">
        <v>1</v>
      </c>
      <c r="G24" s="72">
        <v>0</v>
      </c>
      <c r="H24" s="72">
        <v>0</v>
      </c>
      <c r="I24" s="73">
        <v>1</v>
      </c>
      <c r="J24" s="146"/>
      <c r="T24" s="145"/>
    </row>
    <row r="25" spans="4:20" ht="15.5" x14ac:dyDescent="0.35">
      <c r="D25" s="70" t="s">
        <v>33</v>
      </c>
      <c r="E25" s="71">
        <v>1</v>
      </c>
      <c r="F25" s="72">
        <v>1</v>
      </c>
      <c r="G25" s="72">
        <v>0</v>
      </c>
      <c r="H25" s="72">
        <v>0</v>
      </c>
      <c r="I25" s="73">
        <v>1</v>
      </c>
      <c r="J25" s="146"/>
      <c r="T25" s="145"/>
    </row>
    <row r="26" spans="4:20" ht="15.5" x14ac:dyDescent="0.35">
      <c r="D26" s="70" t="s">
        <v>34</v>
      </c>
      <c r="E26" s="71">
        <v>1</v>
      </c>
      <c r="F26" s="72">
        <v>1</v>
      </c>
      <c r="G26" s="72">
        <v>0</v>
      </c>
      <c r="H26" s="72">
        <v>0</v>
      </c>
      <c r="I26" s="73">
        <v>1</v>
      </c>
      <c r="J26" s="146"/>
      <c r="T26" s="145"/>
    </row>
    <row r="27" spans="4:20" ht="16" thickBot="1" x14ac:dyDescent="0.4">
      <c r="D27" s="78" t="s">
        <v>35</v>
      </c>
      <c r="E27" s="79">
        <v>1</v>
      </c>
      <c r="F27" s="80">
        <v>1</v>
      </c>
      <c r="G27" s="80">
        <v>0</v>
      </c>
      <c r="H27" s="80">
        <v>0</v>
      </c>
      <c r="I27" s="81">
        <v>1</v>
      </c>
      <c r="J27" s="146"/>
      <c r="T27" s="145"/>
    </row>
    <row r="38" spans="2:19" x14ac:dyDescent="0.35">
      <c r="S38" s="146"/>
    </row>
    <row r="39" spans="2:19" x14ac:dyDescent="0.35">
      <c r="S39" s="146"/>
    </row>
    <row r="40" spans="2:19" x14ac:dyDescent="0.35">
      <c r="S40" s="147"/>
    </row>
    <row r="41" spans="2:19" x14ac:dyDescent="0.35">
      <c r="S41" s="146"/>
    </row>
    <row r="42" spans="2:19" x14ac:dyDescent="0.35">
      <c r="S42" s="146"/>
    </row>
    <row r="43" spans="2:19" x14ac:dyDescent="0.35">
      <c r="S43" s="146"/>
    </row>
    <row r="44" spans="2:19" x14ac:dyDescent="0.35">
      <c r="S44" s="146"/>
    </row>
    <row r="45" spans="2:19" x14ac:dyDescent="0.35">
      <c r="S45" s="146"/>
    </row>
    <row r="46" spans="2:19" x14ac:dyDescent="0.35">
      <c r="B46" s="157"/>
      <c r="S46" s="146"/>
    </row>
    <row r="47" spans="2:19" x14ac:dyDescent="0.35">
      <c r="B47" s="158"/>
      <c r="S47" s="146"/>
    </row>
    <row r="48" spans="2:19" x14ac:dyDescent="0.35">
      <c r="B48" s="158"/>
      <c r="S48" s="146"/>
    </row>
    <row r="49" spans="2:19" x14ac:dyDescent="0.35">
      <c r="B49" s="158"/>
      <c r="S49" s="146"/>
    </row>
    <row r="50" spans="2:19" x14ac:dyDescent="0.35">
      <c r="B50" s="159"/>
    </row>
  </sheetData>
  <mergeCells count="2">
    <mergeCell ref="A1:N1"/>
    <mergeCell ref="B46:B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5"/>
  <sheetViews>
    <sheetView topLeftCell="E1" zoomScale="70" zoomScaleNormal="70" workbookViewId="0">
      <selection activeCell="A65" sqref="A65"/>
    </sheetView>
  </sheetViews>
  <sheetFormatPr defaultRowHeight="14.5" x14ac:dyDescent="0.35"/>
  <cols>
    <col min="2" max="2" width="14.7265625" customWidth="1"/>
    <col min="3" max="3" width="18.453125" customWidth="1"/>
    <col min="12" max="12" width="11.54296875" bestFit="1" customWidth="1"/>
    <col min="17" max="17" width="13.7265625" bestFit="1" customWidth="1"/>
    <col min="25" max="25" width="12.26953125" customWidth="1"/>
    <col min="26" max="26" width="11.81640625" customWidth="1"/>
  </cols>
  <sheetData>
    <row r="2" spans="2:26" ht="54.75" customHeight="1" thickBot="1" x14ac:dyDescent="0.4">
      <c r="B2" s="3" t="s">
        <v>2</v>
      </c>
      <c r="C2" s="2"/>
      <c r="D2" s="2"/>
      <c r="E2" s="2"/>
      <c r="F2" s="2"/>
      <c r="G2" s="1"/>
      <c r="H2" s="1"/>
      <c r="I2" s="160" t="s">
        <v>3</v>
      </c>
      <c r="J2" s="160"/>
      <c r="K2" s="160"/>
      <c r="L2" s="160"/>
      <c r="M2" s="160"/>
      <c r="N2" s="160"/>
      <c r="O2" s="2"/>
      <c r="P2" s="3" t="s">
        <v>4</v>
      </c>
      <c r="Q2" s="2"/>
      <c r="R2" s="2"/>
      <c r="S2" s="2"/>
      <c r="T2" s="2"/>
      <c r="U2" s="1"/>
      <c r="X2" s="45" t="s">
        <v>43</v>
      </c>
      <c r="Y2" s="45" t="s">
        <v>29</v>
      </c>
      <c r="Z2" s="45" t="s">
        <v>30</v>
      </c>
    </row>
    <row r="3" spans="2:26" ht="15" thickBot="1" x14ac:dyDescent="0.4">
      <c r="B3" s="4"/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1"/>
      <c r="I3" s="7"/>
      <c r="J3" s="8" t="s">
        <v>5</v>
      </c>
      <c r="K3" s="8" t="s">
        <v>6</v>
      </c>
      <c r="L3" s="8" t="s">
        <v>7</v>
      </c>
      <c r="M3" s="8" t="s">
        <v>8</v>
      </c>
      <c r="N3" s="9" t="s">
        <v>9</v>
      </c>
      <c r="O3" s="2"/>
      <c r="P3" s="4"/>
      <c r="Q3" s="35"/>
      <c r="R3" s="35"/>
      <c r="S3" s="35"/>
      <c r="T3" s="35"/>
      <c r="U3" s="36"/>
      <c r="W3" s="13"/>
      <c r="X3" s="14"/>
      <c r="Y3" s="15"/>
      <c r="Z3" s="15"/>
    </row>
    <row r="4" spans="2:26" x14ac:dyDescent="0.35">
      <c r="B4" s="19" t="s">
        <v>10</v>
      </c>
      <c r="C4" s="20">
        <v>0.55000000000000004</v>
      </c>
      <c r="D4" s="21">
        <v>1.25</v>
      </c>
      <c r="E4" s="21">
        <v>0</v>
      </c>
      <c r="F4" s="21">
        <v>0</v>
      </c>
      <c r="G4" s="22">
        <v>0</v>
      </c>
      <c r="H4" s="1"/>
      <c r="I4" s="19" t="str">
        <f>B4</f>
        <v>PZ1</v>
      </c>
      <c r="J4" s="20">
        <v>3</v>
      </c>
      <c r="K4" s="21">
        <v>3</v>
      </c>
      <c r="L4" s="21">
        <v>0</v>
      </c>
      <c r="M4" s="21">
        <v>0</v>
      </c>
      <c r="N4" s="22">
        <v>0</v>
      </c>
      <c r="O4" s="2"/>
      <c r="P4" s="19"/>
      <c r="Q4" s="37"/>
      <c r="R4" s="38"/>
      <c r="S4" s="38"/>
      <c r="T4" s="38"/>
      <c r="U4" s="39"/>
      <c r="W4" s="42"/>
      <c r="X4" s="43"/>
      <c r="Y4" s="44"/>
      <c r="Z4" s="46"/>
    </row>
    <row r="5" spans="2:26" x14ac:dyDescent="0.35">
      <c r="B5" s="23" t="s">
        <v>11</v>
      </c>
      <c r="C5" s="24">
        <v>0.25</v>
      </c>
      <c r="D5" s="25">
        <v>0</v>
      </c>
      <c r="E5" s="25">
        <v>0.5</v>
      </c>
      <c r="F5" s="25">
        <v>0.2</v>
      </c>
      <c r="G5" s="26">
        <v>0</v>
      </c>
      <c r="H5" s="1"/>
      <c r="I5" s="32" t="str">
        <f t="shared" ref="I5:I21" si="0">B5</f>
        <v>PZ2</v>
      </c>
      <c r="J5" s="24">
        <v>1.5</v>
      </c>
      <c r="K5" s="25">
        <v>0</v>
      </c>
      <c r="L5" s="25">
        <v>3</v>
      </c>
      <c r="M5" s="25">
        <v>2</v>
      </c>
      <c r="N5" s="26">
        <v>0</v>
      </c>
      <c r="O5" s="2"/>
      <c r="P5" s="32"/>
      <c r="Q5" s="40"/>
      <c r="R5" s="116"/>
      <c r="S5" s="116"/>
      <c r="T5" s="116"/>
      <c r="U5" s="11"/>
      <c r="W5" s="42"/>
      <c r="X5" s="120"/>
      <c r="Y5" s="46"/>
      <c r="Z5" s="46"/>
    </row>
    <row r="6" spans="2:26" x14ac:dyDescent="0.35">
      <c r="B6" s="23" t="s">
        <v>12</v>
      </c>
      <c r="C6" s="24">
        <v>0.4</v>
      </c>
      <c r="D6" s="25">
        <v>0.5</v>
      </c>
      <c r="E6" s="25">
        <v>0</v>
      </c>
      <c r="F6" s="25">
        <v>0.65</v>
      </c>
      <c r="G6" s="26">
        <v>0</v>
      </c>
      <c r="H6" s="1"/>
      <c r="I6" s="32" t="str">
        <f t="shared" si="0"/>
        <v>PZ3</v>
      </c>
      <c r="J6" s="24">
        <v>2</v>
      </c>
      <c r="K6" s="25">
        <v>3</v>
      </c>
      <c r="L6" s="25">
        <v>0</v>
      </c>
      <c r="M6" s="25">
        <v>2.5</v>
      </c>
      <c r="N6" s="26">
        <v>0</v>
      </c>
      <c r="O6" s="2"/>
      <c r="P6" s="32"/>
      <c r="Q6" s="40"/>
      <c r="R6" s="116"/>
      <c r="S6" s="116"/>
      <c r="T6" s="116"/>
      <c r="U6" s="11"/>
      <c r="W6" s="42"/>
      <c r="X6" s="120"/>
      <c r="Y6" s="46"/>
      <c r="Z6" s="46"/>
    </row>
    <row r="7" spans="2:26" x14ac:dyDescent="0.35">
      <c r="B7" s="23" t="s">
        <v>13</v>
      </c>
      <c r="C7" s="24">
        <v>0.4</v>
      </c>
      <c r="D7" s="25">
        <v>0</v>
      </c>
      <c r="E7" s="25">
        <v>1.25</v>
      </c>
      <c r="F7" s="25">
        <v>0.35</v>
      </c>
      <c r="G7" s="27">
        <v>0</v>
      </c>
      <c r="H7" s="1"/>
      <c r="I7" s="32" t="str">
        <f t="shared" si="0"/>
        <v>PZ4</v>
      </c>
      <c r="J7" s="24">
        <v>2</v>
      </c>
      <c r="K7" s="25">
        <v>0</v>
      </c>
      <c r="L7" s="25">
        <v>5.5</v>
      </c>
      <c r="M7" s="25">
        <v>3</v>
      </c>
      <c r="N7" s="26">
        <v>0</v>
      </c>
      <c r="O7" s="2"/>
      <c r="P7" s="32"/>
      <c r="Q7" s="40"/>
      <c r="R7" s="116"/>
      <c r="S7" s="116"/>
      <c r="T7" s="116"/>
      <c r="U7" s="11"/>
      <c r="W7" s="42"/>
      <c r="X7" s="120"/>
      <c r="Y7" s="46"/>
      <c r="Z7" s="46"/>
    </row>
    <row r="8" spans="2:26" x14ac:dyDescent="0.35">
      <c r="B8" s="23" t="s">
        <v>14</v>
      </c>
      <c r="C8" s="24">
        <v>0.2</v>
      </c>
      <c r="D8" s="25">
        <v>0.2</v>
      </c>
      <c r="E8" s="25">
        <v>0</v>
      </c>
      <c r="F8" s="25">
        <v>0.15</v>
      </c>
      <c r="G8" s="26">
        <v>0.5</v>
      </c>
      <c r="H8" s="1"/>
      <c r="I8" s="32" t="str">
        <f t="shared" si="0"/>
        <v>DI1</v>
      </c>
      <c r="J8" s="24">
        <v>2</v>
      </c>
      <c r="K8" s="25">
        <v>1.5</v>
      </c>
      <c r="L8" s="25">
        <v>0</v>
      </c>
      <c r="M8" s="25">
        <v>2</v>
      </c>
      <c r="N8" s="26">
        <v>1</v>
      </c>
      <c r="O8" s="2"/>
      <c r="P8" s="32"/>
      <c r="Q8" s="40"/>
      <c r="R8" s="10"/>
      <c r="S8" s="10"/>
      <c r="T8" s="10"/>
      <c r="U8" s="119"/>
      <c r="W8" s="42"/>
      <c r="X8" s="120"/>
      <c r="Y8" s="46"/>
      <c r="Z8" s="46"/>
    </row>
    <row r="9" spans="2:26" x14ac:dyDescent="0.35">
      <c r="B9" s="23" t="s">
        <v>15</v>
      </c>
      <c r="C9" s="24">
        <v>0.2</v>
      </c>
      <c r="D9" s="25">
        <v>0.4</v>
      </c>
      <c r="E9" s="25">
        <v>0</v>
      </c>
      <c r="F9" s="25">
        <v>0.14000000000000001</v>
      </c>
      <c r="G9" s="26">
        <v>1</v>
      </c>
      <c r="H9" s="1"/>
      <c r="I9" s="32" t="str">
        <f t="shared" si="0"/>
        <v>DI2</v>
      </c>
      <c r="J9" s="24">
        <v>1.5</v>
      </c>
      <c r="K9" s="25">
        <v>1</v>
      </c>
      <c r="L9" s="25">
        <v>0</v>
      </c>
      <c r="M9" s="25">
        <v>3</v>
      </c>
      <c r="N9" s="26">
        <v>0.5</v>
      </c>
      <c r="O9" s="2"/>
      <c r="P9" s="32"/>
      <c r="Q9" s="40"/>
      <c r="R9" s="10"/>
      <c r="S9" s="10"/>
      <c r="T9" s="10"/>
      <c r="U9" s="119"/>
      <c r="W9" s="42"/>
      <c r="X9" s="120"/>
      <c r="Y9" s="46"/>
      <c r="Z9" s="46"/>
    </row>
    <row r="10" spans="2:26" x14ac:dyDescent="0.35">
      <c r="B10" s="23" t="s">
        <v>16</v>
      </c>
      <c r="C10" s="24">
        <v>0.3</v>
      </c>
      <c r="D10" s="25">
        <v>0</v>
      </c>
      <c r="E10" s="25">
        <v>0</v>
      </c>
      <c r="F10" s="25">
        <v>0.17</v>
      </c>
      <c r="G10" s="26">
        <v>0.7</v>
      </c>
      <c r="H10" s="1"/>
      <c r="I10" s="32" t="str">
        <f t="shared" si="0"/>
        <v>DI3</v>
      </c>
      <c r="J10" s="24">
        <v>1.5</v>
      </c>
      <c r="K10" s="25">
        <v>0</v>
      </c>
      <c r="L10" s="25">
        <v>0</v>
      </c>
      <c r="M10" s="25">
        <v>2</v>
      </c>
      <c r="N10" s="26">
        <v>1</v>
      </c>
      <c r="O10" s="2"/>
      <c r="P10" s="32"/>
      <c r="Q10" s="40"/>
      <c r="R10" s="10"/>
      <c r="S10" s="10"/>
      <c r="T10" s="10"/>
      <c r="U10" s="119"/>
      <c r="W10" s="42"/>
      <c r="X10" s="120"/>
      <c r="Y10" s="46"/>
      <c r="Z10" s="46"/>
    </row>
    <row r="11" spans="2:26" x14ac:dyDescent="0.35">
      <c r="B11" s="23" t="s">
        <v>17</v>
      </c>
      <c r="C11" s="24">
        <v>0</v>
      </c>
      <c r="D11" s="25">
        <v>1</v>
      </c>
      <c r="E11" s="25">
        <v>0</v>
      </c>
      <c r="F11" s="25">
        <v>0.25</v>
      </c>
      <c r="G11" s="26">
        <v>0.2</v>
      </c>
      <c r="H11" s="1"/>
      <c r="I11" s="32" t="str">
        <f t="shared" si="0"/>
        <v>DI4</v>
      </c>
      <c r="J11" s="24">
        <v>0</v>
      </c>
      <c r="K11" s="25">
        <v>2</v>
      </c>
      <c r="L11" s="25">
        <v>0</v>
      </c>
      <c r="M11" s="25">
        <v>2</v>
      </c>
      <c r="N11" s="26">
        <v>0.5</v>
      </c>
      <c r="O11" s="2"/>
      <c r="P11" s="32"/>
      <c r="Q11" s="40"/>
      <c r="R11" s="116"/>
      <c r="S11" s="10"/>
      <c r="T11" s="10"/>
      <c r="U11" s="119"/>
      <c r="W11" s="42"/>
      <c r="X11" s="120"/>
      <c r="Y11" s="46"/>
      <c r="Z11" s="46"/>
    </row>
    <row r="12" spans="2:26" x14ac:dyDescent="0.35">
      <c r="B12" s="23" t="s">
        <v>18</v>
      </c>
      <c r="C12" s="24">
        <v>0.2</v>
      </c>
      <c r="D12" s="25">
        <v>0</v>
      </c>
      <c r="E12" s="25">
        <v>0</v>
      </c>
      <c r="F12" s="25">
        <v>0.2</v>
      </c>
      <c r="G12" s="26">
        <v>0</v>
      </c>
      <c r="H12" s="1"/>
      <c r="I12" s="32" t="str">
        <f t="shared" si="0"/>
        <v>DI5</v>
      </c>
      <c r="J12" s="24">
        <v>1</v>
      </c>
      <c r="K12" s="25">
        <v>0</v>
      </c>
      <c r="L12" s="25">
        <v>0</v>
      </c>
      <c r="M12" s="25">
        <v>3</v>
      </c>
      <c r="N12" s="26">
        <v>0</v>
      </c>
      <c r="O12" s="2"/>
      <c r="P12" s="32"/>
      <c r="Q12" s="40"/>
      <c r="R12" s="10"/>
      <c r="S12" s="10"/>
      <c r="T12" s="10"/>
      <c r="U12" s="11"/>
      <c r="W12" s="42"/>
      <c r="X12" s="43"/>
      <c r="Y12" s="44"/>
      <c r="Z12" s="46"/>
    </row>
    <row r="13" spans="2:26" x14ac:dyDescent="0.35">
      <c r="B13" s="23" t="s">
        <v>19</v>
      </c>
      <c r="C13" s="24">
        <v>0</v>
      </c>
      <c r="D13" s="25">
        <v>0</v>
      </c>
      <c r="E13" s="25">
        <v>0.4</v>
      </c>
      <c r="F13" s="25">
        <v>0</v>
      </c>
      <c r="G13" s="26">
        <v>0.5</v>
      </c>
      <c r="H13" s="1"/>
      <c r="I13" s="32" t="str">
        <f t="shared" si="0"/>
        <v>RO1</v>
      </c>
      <c r="J13" s="24">
        <v>0</v>
      </c>
      <c r="K13" s="25">
        <v>0</v>
      </c>
      <c r="L13" s="25">
        <v>1</v>
      </c>
      <c r="M13" s="33">
        <v>0</v>
      </c>
      <c r="N13" s="26">
        <v>2.5</v>
      </c>
      <c r="O13" s="2"/>
      <c r="P13" s="32"/>
      <c r="Q13" s="40"/>
      <c r="R13" s="10"/>
      <c r="S13" s="10"/>
      <c r="T13" s="10"/>
      <c r="U13" s="11"/>
      <c r="W13" s="42"/>
      <c r="X13" s="43"/>
      <c r="Y13" s="44"/>
      <c r="Z13" s="46"/>
    </row>
    <row r="14" spans="2:26" x14ac:dyDescent="0.35">
      <c r="B14" s="23" t="s">
        <v>20</v>
      </c>
      <c r="C14" s="24">
        <v>0</v>
      </c>
      <c r="D14" s="25">
        <v>0</v>
      </c>
      <c r="E14" s="25">
        <v>0.3</v>
      </c>
      <c r="F14" s="25">
        <v>0</v>
      </c>
      <c r="G14" s="26">
        <v>0.95</v>
      </c>
      <c r="H14" s="1"/>
      <c r="I14" s="32" t="str">
        <f t="shared" si="0"/>
        <v>RO2</v>
      </c>
      <c r="J14" s="24">
        <v>0</v>
      </c>
      <c r="K14" s="25">
        <v>0</v>
      </c>
      <c r="L14" s="25">
        <v>2</v>
      </c>
      <c r="M14" s="25">
        <v>0</v>
      </c>
      <c r="N14" s="26">
        <v>3</v>
      </c>
      <c r="O14" s="2"/>
      <c r="P14" s="32"/>
      <c r="Q14" s="40"/>
      <c r="R14" s="10"/>
      <c r="S14" s="10"/>
      <c r="T14" s="10"/>
      <c r="U14" s="11"/>
      <c r="W14" s="42"/>
      <c r="X14" s="43"/>
      <c r="Y14" s="44"/>
      <c r="Z14" s="46"/>
    </row>
    <row r="15" spans="2:26" x14ac:dyDescent="0.35">
      <c r="B15" s="23" t="s">
        <v>21</v>
      </c>
      <c r="C15" s="24">
        <v>0</v>
      </c>
      <c r="D15" s="25">
        <v>0</v>
      </c>
      <c r="E15" s="25">
        <v>1</v>
      </c>
      <c r="F15" s="25">
        <v>0</v>
      </c>
      <c r="G15" s="26">
        <v>0.98</v>
      </c>
      <c r="H15" s="1"/>
      <c r="I15" s="32" t="str">
        <f t="shared" si="0"/>
        <v>RO3</v>
      </c>
      <c r="J15" s="24">
        <v>0</v>
      </c>
      <c r="K15" s="25">
        <v>0</v>
      </c>
      <c r="L15" s="25">
        <v>1</v>
      </c>
      <c r="M15" s="25">
        <v>0</v>
      </c>
      <c r="N15" s="26">
        <v>2.5</v>
      </c>
      <c r="O15" s="2"/>
      <c r="P15" s="32"/>
      <c r="Q15" s="40"/>
      <c r="R15" s="10"/>
      <c r="S15" s="10"/>
      <c r="T15" s="10"/>
      <c r="U15" s="11"/>
      <c r="W15" s="42"/>
      <c r="X15" s="43"/>
      <c r="Y15" s="44"/>
      <c r="Z15" s="46"/>
    </row>
    <row r="16" spans="2:26" x14ac:dyDescent="0.35">
      <c r="B16" s="23" t="s">
        <v>22</v>
      </c>
      <c r="C16" s="24">
        <v>0</v>
      </c>
      <c r="D16" s="25">
        <v>0</v>
      </c>
      <c r="E16" s="25">
        <v>0.2</v>
      </c>
      <c r="F16" s="25">
        <v>0</v>
      </c>
      <c r="G16" s="26">
        <v>1.05</v>
      </c>
      <c r="H16" s="1"/>
      <c r="I16" s="32" t="str">
        <f t="shared" si="0"/>
        <v>RO4</v>
      </c>
      <c r="J16" s="24">
        <v>0</v>
      </c>
      <c r="K16" s="25">
        <v>0</v>
      </c>
      <c r="L16" s="25">
        <v>2.2000000000000002</v>
      </c>
      <c r="M16" s="25">
        <v>0</v>
      </c>
      <c r="N16" s="26">
        <v>3</v>
      </c>
      <c r="O16" s="2"/>
      <c r="P16" s="32"/>
      <c r="Q16" s="40"/>
      <c r="R16" s="10"/>
      <c r="S16" s="10"/>
      <c r="T16" s="10"/>
      <c r="U16" s="11"/>
      <c r="W16" s="42"/>
      <c r="X16" s="43"/>
      <c r="Y16" s="44"/>
      <c r="Z16" s="46"/>
    </row>
    <row r="17" spans="1:26" x14ac:dyDescent="0.35">
      <c r="B17" s="23" t="s">
        <v>23</v>
      </c>
      <c r="C17" s="24">
        <v>0</v>
      </c>
      <c r="D17" s="25">
        <v>0</v>
      </c>
      <c r="E17" s="25">
        <v>0.5</v>
      </c>
      <c r="F17" s="25">
        <v>0</v>
      </c>
      <c r="G17" s="26">
        <v>0.65</v>
      </c>
      <c r="H17" s="1"/>
      <c r="I17" s="32" t="str">
        <f t="shared" si="0"/>
        <v>RO5</v>
      </c>
      <c r="J17" s="24">
        <v>0</v>
      </c>
      <c r="K17" s="25">
        <v>0</v>
      </c>
      <c r="L17" s="33">
        <v>2</v>
      </c>
      <c r="M17" s="25">
        <v>0</v>
      </c>
      <c r="N17" s="27">
        <v>4</v>
      </c>
      <c r="O17" s="2"/>
      <c r="P17" s="32"/>
      <c r="Q17" s="40"/>
      <c r="R17" s="10"/>
      <c r="S17" s="10"/>
      <c r="T17" s="10"/>
      <c r="U17" s="11"/>
      <c r="W17" s="42"/>
      <c r="X17" s="43"/>
      <c r="Y17" s="44"/>
      <c r="Z17" s="46"/>
    </row>
    <row r="18" spans="1:26" x14ac:dyDescent="0.35">
      <c r="B18" s="23" t="s">
        <v>32</v>
      </c>
      <c r="C18" s="24">
        <v>0.5</v>
      </c>
      <c r="D18" s="25">
        <v>0.3</v>
      </c>
      <c r="E18" s="25">
        <v>0</v>
      </c>
      <c r="F18" s="25">
        <v>0</v>
      </c>
      <c r="G18" s="26">
        <v>1.2</v>
      </c>
      <c r="H18" s="1"/>
      <c r="I18" s="32" t="str">
        <f>B18</f>
        <v>SP1</v>
      </c>
      <c r="J18" s="25">
        <v>1.5</v>
      </c>
      <c r="K18" s="25">
        <v>0.5</v>
      </c>
      <c r="L18" s="25">
        <v>0</v>
      </c>
      <c r="M18" s="25">
        <v>0</v>
      </c>
      <c r="N18" s="26">
        <v>2</v>
      </c>
      <c r="O18" s="2"/>
      <c r="P18" s="32"/>
      <c r="Q18" s="40"/>
      <c r="R18" s="10"/>
      <c r="S18" s="10"/>
      <c r="T18" s="10"/>
      <c r="U18" s="11"/>
      <c r="W18" s="42"/>
      <c r="X18" s="120"/>
      <c r="Y18" s="46"/>
      <c r="Z18" s="46"/>
    </row>
    <row r="19" spans="1:26" x14ac:dyDescent="0.35">
      <c r="B19" s="23" t="s">
        <v>33</v>
      </c>
      <c r="C19" s="24">
        <v>0.45</v>
      </c>
      <c r="D19" s="25">
        <v>0.5</v>
      </c>
      <c r="E19" s="25">
        <v>0</v>
      </c>
      <c r="F19" s="25">
        <v>0</v>
      </c>
      <c r="G19" s="26">
        <v>0.8</v>
      </c>
      <c r="H19" s="1"/>
      <c r="I19" s="32" t="str">
        <f t="shared" si="0"/>
        <v>SP2</v>
      </c>
      <c r="J19" s="25">
        <v>1</v>
      </c>
      <c r="K19" s="25">
        <v>1</v>
      </c>
      <c r="L19" s="25">
        <v>0</v>
      </c>
      <c r="M19" s="25">
        <v>0</v>
      </c>
      <c r="N19" s="26">
        <v>1.5</v>
      </c>
      <c r="O19" s="2"/>
      <c r="P19" s="32"/>
      <c r="Q19" s="40"/>
      <c r="R19" s="10"/>
      <c r="S19" s="10"/>
      <c r="T19" s="10"/>
      <c r="U19" s="11"/>
      <c r="W19" s="42"/>
      <c r="X19" s="120"/>
      <c r="Y19" s="46"/>
      <c r="Z19" s="46"/>
    </row>
    <row r="20" spans="1:26" x14ac:dyDescent="0.35">
      <c r="B20" s="23" t="s">
        <v>34</v>
      </c>
      <c r="C20" s="24">
        <v>0.3</v>
      </c>
      <c r="D20" s="25">
        <v>0.2</v>
      </c>
      <c r="E20" s="25">
        <v>0</v>
      </c>
      <c r="F20" s="25">
        <v>0</v>
      </c>
      <c r="G20" s="26">
        <v>0.9</v>
      </c>
      <c r="H20" s="1"/>
      <c r="I20" s="32" t="str">
        <f t="shared" si="0"/>
        <v>SP3</v>
      </c>
      <c r="J20" s="25">
        <v>1.2</v>
      </c>
      <c r="K20" s="25">
        <v>1.5</v>
      </c>
      <c r="L20" s="25">
        <v>0</v>
      </c>
      <c r="M20" s="25">
        <v>0</v>
      </c>
      <c r="N20" s="26">
        <v>1</v>
      </c>
      <c r="O20" s="2"/>
      <c r="P20" s="32"/>
      <c r="Q20" s="40"/>
      <c r="R20" s="10"/>
      <c r="S20" s="10"/>
      <c r="T20" s="10"/>
      <c r="U20" s="11"/>
      <c r="W20" s="42"/>
      <c r="X20" s="120"/>
      <c r="Y20" s="46"/>
      <c r="Z20" s="46"/>
    </row>
    <row r="21" spans="1:26" ht="15" thickBot="1" x14ac:dyDescent="0.4">
      <c r="B21" s="28" t="s">
        <v>35</v>
      </c>
      <c r="C21" s="29">
        <v>0.6</v>
      </c>
      <c r="D21" s="30">
        <v>0.8</v>
      </c>
      <c r="E21" s="30">
        <v>0</v>
      </c>
      <c r="F21" s="30">
        <v>0</v>
      </c>
      <c r="G21" s="31">
        <v>1.5</v>
      </c>
      <c r="H21" s="1"/>
      <c r="I21" s="34" t="str">
        <f t="shared" si="0"/>
        <v>SP4</v>
      </c>
      <c r="J21" s="30">
        <v>2</v>
      </c>
      <c r="K21" s="30">
        <v>2</v>
      </c>
      <c r="L21" s="30">
        <v>0</v>
      </c>
      <c r="M21" s="30">
        <v>0</v>
      </c>
      <c r="N21" s="31">
        <v>2</v>
      </c>
      <c r="O21" s="2"/>
      <c r="P21" s="34"/>
      <c r="Q21" s="41"/>
      <c r="R21" s="12"/>
      <c r="S21" s="12"/>
      <c r="T21" s="12"/>
      <c r="U21" s="118"/>
      <c r="W21" s="125"/>
      <c r="X21" s="121"/>
      <c r="Y21" s="122"/>
      <c r="Z21" s="122"/>
    </row>
    <row r="22" spans="1:26" x14ac:dyDescent="0.35">
      <c r="W22" s="117"/>
      <c r="X22" s="123"/>
      <c r="Y22" s="124"/>
      <c r="Z22" s="2"/>
    </row>
    <row r="23" spans="1:26" ht="15" customHeight="1" x14ac:dyDescent="0.35">
      <c r="W23" s="16" t="s">
        <v>31</v>
      </c>
      <c r="X23" s="17">
        <f>SUM(X4:X21)</f>
        <v>0</v>
      </c>
      <c r="Y23" s="17">
        <f>SUM(Y4:Y21)</f>
        <v>0</v>
      </c>
      <c r="Z23" s="17">
        <f>SUM(Z4:Z21)</f>
        <v>0</v>
      </c>
    </row>
    <row r="24" spans="1:26" ht="15" customHeight="1" x14ac:dyDescent="0.35"/>
    <row r="25" spans="1:26" ht="24.75" customHeight="1" thickBot="1" x14ac:dyDescent="0.4"/>
    <row r="26" spans="1:26" ht="25.5" thickBot="1" x14ac:dyDescent="0.55000000000000004">
      <c r="A26" s="154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</row>
    <row r="27" spans="1:26" s="2" customFormat="1" ht="13" x14ac:dyDescent="0.3"/>
    <row r="28" spans="1:26" s="2" customFormat="1" ht="13" x14ac:dyDescent="0.3"/>
    <row r="29" spans="1:26" s="2" customFormat="1" ht="13" x14ac:dyDescent="0.3"/>
    <row r="30" spans="1:26" s="2" customFormat="1" ht="13" x14ac:dyDescent="0.3">
      <c r="O30" s="18"/>
    </row>
    <row r="31" spans="1:26" s="2" customFormat="1" ht="13" x14ac:dyDescent="0.3">
      <c r="O31" s="18"/>
    </row>
    <row r="32" spans="1:26" s="2" customFormat="1" x14ac:dyDescent="0.35">
      <c r="O32"/>
    </row>
    <row r="33" spans="1:14" s="2" customFormat="1" ht="13" x14ac:dyDescent="0.3"/>
    <row r="34" spans="1:14" s="2" customFormat="1" ht="13" x14ac:dyDescent="0.3"/>
    <row r="35" spans="1:14" s="2" customFormat="1" ht="13" x14ac:dyDescent="0.3"/>
    <row r="36" spans="1:14" s="2" customFormat="1" ht="13" x14ac:dyDescent="0.3"/>
    <row r="37" spans="1:14" s="2" customFormat="1" ht="13" x14ac:dyDescent="0.3"/>
    <row r="38" spans="1:14" s="2" customFormat="1" ht="13" x14ac:dyDescent="0.3"/>
    <row r="39" spans="1:14" s="2" customFormat="1" x14ac:dyDescent="0.35">
      <c r="A39"/>
      <c r="B39"/>
      <c r="C39"/>
      <c r="D39"/>
      <c r="E39"/>
      <c r="F39"/>
      <c r="G39"/>
      <c r="H39"/>
    </row>
    <row r="40" spans="1:14" s="2" customFormat="1" x14ac:dyDescent="0.35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s="2" customFormat="1" x14ac:dyDescent="0.3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s="2" customFormat="1" x14ac:dyDescent="0.3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2" customFormat="1" x14ac:dyDescent="0.3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2" customFormat="1" x14ac:dyDescent="0.3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2" customFormat="1" x14ac:dyDescent="0.3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</sheetData>
  <mergeCells count="2">
    <mergeCell ref="I2:N2"/>
    <mergeCell ref="A26:N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zoomScale="70" zoomScaleNormal="70" workbookViewId="0"/>
  </sheetViews>
  <sheetFormatPr defaultRowHeight="14.5" x14ac:dyDescent="0.35"/>
  <cols>
    <col min="2" max="2" width="37.26953125" bestFit="1" customWidth="1"/>
    <col min="3" max="3" width="18.7265625" bestFit="1" customWidth="1"/>
    <col min="4" max="4" width="14.54296875" customWidth="1"/>
    <col min="5" max="5" width="18.7265625" bestFit="1" customWidth="1"/>
    <col min="6" max="6" width="14.81640625" bestFit="1" customWidth="1"/>
    <col min="7" max="7" width="18.7265625" bestFit="1" customWidth="1"/>
    <col min="8" max="8" width="14.81640625" bestFit="1" customWidth="1"/>
    <col min="9" max="9" width="18.453125" customWidth="1"/>
    <col min="10" max="10" width="16.453125" customWidth="1"/>
    <col min="11" max="11" width="19.7265625" customWidth="1"/>
    <col min="12" max="12" width="15" customWidth="1"/>
    <col min="13" max="13" width="20.54296875" bestFit="1" customWidth="1"/>
    <col min="14" max="14" width="15.81640625" bestFit="1" customWidth="1"/>
  </cols>
  <sheetData>
    <row r="1" spans="1:16" x14ac:dyDescent="0.35">
      <c r="I1" s="113"/>
      <c r="P1" s="2"/>
    </row>
    <row r="2" spans="1:16" ht="15" thickBot="1" x14ac:dyDescent="0.4">
      <c r="P2" s="2"/>
    </row>
    <row r="3" spans="1:16" ht="25.5" thickBot="1" x14ac:dyDescent="0.55000000000000004">
      <c r="A3" s="154" t="s">
        <v>60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2"/>
    </row>
  </sheetData>
  <mergeCells count="1">
    <mergeCell ref="A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workbookViewId="0">
      <selection activeCell="E9" sqref="E9"/>
    </sheetView>
  </sheetViews>
  <sheetFormatPr defaultRowHeight="14.5" x14ac:dyDescent="0.35"/>
  <cols>
    <col min="2" max="2" width="15.26953125" bestFit="1" customWidth="1"/>
    <col min="3" max="3" width="20.1796875" bestFit="1" customWidth="1"/>
    <col min="4" max="4" width="23" bestFit="1" customWidth="1"/>
    <col min="5" max="5" width="21.7265625" customWidth="1"/>
    <col min="6" max="6" width="15.7265625" customWidth="1"/>
    <col min="7" max="7" width="18.81640625" customWidth="1"/>
    <col min="8" max="8" width="14.26953125" customWidth="1"/>
    <col min="9" max="9" width="30.453125" bestFit="1" customWidth="1"/>
    <col min="11" max="11" width="23.1796875" customWidth="1"/>
    <col min="12" max="12" width="20.7265625" customWidth="1"/>
  </cols>
  <sheetData>
    <row r="1" spans="2:15" ht="25.5" thickBot="1" x14ac:dyDescent="0.55000000000000004">
      <c r="B1" s="154" t="s">
        <v>66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</vt:lpstr>
      <vt:lpstr>ROC King</vt:lpstr>
      <vt:lpstr>Cell dimensioning</vt:lpstr>
      <vt:lpstr>Fixture dimensioning</vt:lpstr>
      <vt:lpstr>Economic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2019-04-09T13:37:55Z</dcterms:modified>
</cp:coreProperties>
</file>